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2" yWindow="32772" windowWidth="28800" windowHeight="13620" tabRatio="886" firstSheet="2"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Sheet2" sheetId="7" r:id="rId7"/>
    <sheet name="3a. Package Details" sheetId="8" r:id="rId8"/>
    <sheet name="Parking Lot" sheetId="9" r:id="rId9"/>
    <sheet name="Revision History" sheetId="10" r:id="rId10"/>
    <sheet name="Sheet1" sheetId="11" r:id="rId11"/>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<sst xmlns="http://schemas.openxmlformats.org/spreadsheetml/2006/main" count="343" uniqueCount="195">
  <si>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</si>
  <si>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</si>
  <si>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</si>
  <si>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</si>
  <si>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</si>
  <si>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</si>
  <si>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</si>
  <si>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</si>
  <si>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</si>
  <si>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</si>
  <si>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</si>
  <si>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</si>
  <si>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</si>
  <si>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</si>
  <si>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</si>
  <si>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</si>
  <si>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</si>
  <si>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</si>
  <si>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</si>
  <si>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</si>
  <si>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</si>
  <si>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</si>
  <si>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</si>
  <si>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</si>
  <si>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</si>
  <si>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</si>
  <si>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</si>
  <si>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</si>
  <si>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</si>
  <si>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</si>
  <si>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</si>
  <si>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</si>
  <si>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</si>
  <si>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</si>
  <si>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</si>
  <si>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</si>
  <si>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</si>
  <si>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</si>
  <si>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</si>
  <si>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</si>
  <si>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</si>
  <si>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</si>
  <si>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</si>
  <si>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</si>
  <si>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</si>
  <si>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</si>
  <si>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</si>
  <si>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</si>
  <si>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</si>
  <si>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</si>
  <si>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</si>
  <si>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</si>
  <si>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</si>
  <si>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</si>
  <si>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</si>
  <si>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</si>
  <si>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</si>
  <si>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</si>
  <si>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</si>
  <si>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Immature Units</t>
  </si>
  <si>
    <t>PJM currently uses geographically or electrically similar bus for LMP history and uploads up to  3 years of history</t>
  </si>
  <si>
    <t>None</t>
  </si>
  <si>
    <t>Non-Performance Charges</t>
  </si>
  <si>
    <t>2A</t>
  </si>
  <si>
    <t>2B</t>
  </si>
  <si>
    <t>2C</t>
  </si>
  <si>
    <t>Penalty Charges</t>
  </si>
  <si>
    <t>Billing Adjustments</t>
  </si>
  <si>
    <t>Add in Penalty charge to block margin calculation in calculator for the annual performance assessment hours</t>
  </si>
  <si>
    <t>16 hours</t>
  </si>
  <si>
    <t>8 hours</t>
  </si>
  <si>
    <t>0 hours, this is not taken into account currently</t>
  </si>
  <si>
    <t>If there are no or fewer performance assessment hours, then the revenue the unit collected during the year due to the opportunity cost calculator adder with PAH assessments, would be refunded to load</t>
  </si>
  <si>
    <t>status quo</t>
  </si>
  <si>
    <t>see below</t>
  </si>
  <si>
    <t>Currently the calculator does not take CP penalties into account</t>
  </si>
  <si>
    <t>Emissions Limit Verification</t>
  </si>
  <si>
    <t>Currently this is entered by the participant for the PJM calculator and entered by the Market Monitor for the IMM calculator.</t>
  </si>
  <si>
    <t>Gas Pricing Points</t>
  </si>
  <si>
    <t>Coal Pricing Points</t>
  </si>
  <si>
    <t>Emissions Forwards</t>
  </si>
  <si>
    <t>PJM uses 0 for emission forwards for no trades, IMM uses spot</t>
  </si>
  <si>
    <t>Inclusion of Price/ Cost based behavior into opportunity cost adder calculation</t>
  </si>
  <si>
    <t>PJM only looks at the unit's cost, IMM takes price/cost behavior into account</t>
  </si>
  <si>
    <t>Limited to Platts: Pricing points list here</t>
  </si>
  <si>
    <t>MIC Special Session</t>
  </si>
  <si>
    <t>Opportunity Cost Calculator</t>
  </si>
  <si>
    <t xml:space="preserve">Educate interested stakeholders on opportunity costs. </t>
  </si>
  <si>
    <t xml:space="preserve">Compare the opportunity cost tools and identify if there are any differences  in the results and the reasons for the differences. </t>
  </si>
  <si>
    <t xml:space="preserve">Identify any modifications to each opportunity cost calculator needed to make the results comparable or fill any existing gaps. </t>
  </si>
  <si>
    <t>Identify modifications needed to address how immature units are to be treated.</t>
  </si>
  <si>
    <t>Identify modifications to incorporate non-performance charge rates into opportunity cost calculators, where appropriate.</t>
  </si>
  <si>
    <t xml:space="preserve">Identify and propose any tariff or manual changes needed to implement revisions. </t>
  </si>
  <si>
    <t>Incorporate penalty rates in the opportunity cost calculator considering market prices don't account for lost opportunity for missed run hours</t>
  </si>
  <si>
    <t>Ensure Manual 15 methodology is used in both calculators consistently; identify gaps and make the appropriate Manual changes</t>
  </si>
  <si>
    <t>Consider if Manual 15 definition is enough to understand the PJM and IMM Opportunity Cost Calculator inputs and results.</t>
  </si>
  <si>
    <t>Include penalty charge in unit's capacity offer</t>
  </si>
  <si>
    <t>-New units can include additional risk premium associated with transmission constraints if environmentally limited in capacity offer
-if a unit had new issue in responding to transmission reliability issues they could include risk factor in opportunity cost adder</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</si>
  <si>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</si>
  <si>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Annual Performance Assessment Hours / Interval</t>
  </si>
  <si>
    <t>Exempt units that are using the Opportunity Cost Calculator and have run out of hours from CP penalties</t>
  </si>
  <si>
    <t>Dual-Fuel Units</t>
  </si>
  <si>
    <t>Unit enters all hours on both fuel into the calculator and uses a weighted average fuel cost.</t>
  </si>
  <si>
    <t>For dual fuel resources that have combined emissions limits applicable to both the primary and alternative fuel, calculate a ‘secondary’ opportunity cost for the alternative fuel. The alternative fuel opportunity cost will be based on the ratio of the alternative fuel emissions rate to primary fuel emissions rate, multiplied by the primary fuel opportunity cost.</t>
  </si>
  <si>
    <t>Consumable Limitations 
i.e. fuel, water, chemicals</t>
  </si>
  <si>
    <t>Calculator to account for inventory limitations until next delivery</t>
  </si>
  <si>
    <t>Periodic Reivew of calculator results</t>
  </si>
  <si>
    <t xml:space="preserve">3 years of history </t>
  </si>
  <si>
    <t>Use value consistent with Balancing Ratio discussions at MIC - convert intervals to hours for the calculator if necessary</t>
  </si>
  <si>
    <t>Penalty will only be considerd in hours when there are no PAIs declared.</t>
  </si>
  <si>
    <t>Market Seller Price offer behavior should not be considered when evaluating a unit's opportunity cost Adder.</t>
  </si>
  <si>
    <t>Not Applicable</t>
  </si>
  <si>
    <t>Add additional pricing points</t>
  </si>
  <si>
    <t>Status quo</t>
  </si>
  <si>
    <t>Satus quo</t>
  </si>
  <si>
    <t>?</t>
  </si>
  <si>
    <t>A_PJM</t>
  </si>
  <si>
    <t>Should not be accounted for in OC Adder</t>
  </si>
  <si>
    <t>Not an input to OC Adder calculation</t>
  </si>
  <si>
    <t>Not a consideration for the OC Adder calculation</t>
  </si>
  <si>
    <t>Economic Model Specification</t>
  </si>
  <si>
    <t>Opportunity Cost Adder</t>
  </si>
  <si>
    <t>Flexibility Parameters in the model</t>
  </si>
  <si>
    <t>Minimum runtime, minimum downtime, maximum daily starts, maximum weekly starts</t>
  </si>
  <si>
    <t>Duct-fire capability</t>
  </si>
  <si>
    <t>Rolling Periods</t>
  </si>
  <si>
    <t>Start Emissions</t>
  </si>
  <si>
    <t>Ability to model multiple constraints of various patterns (e.g. 12 month rolling, 365 daily rolling)</t>
  </si>
  <si>
    <t>Separately model start-up emissions and hourly emissions</t>
  </si>
  <si>
    <t>Based on fuel cost policy</t>
  </si>
  <si>
    <t>Use emission forwards if available, otherwise use spot price</t>
  </si>
  <si>
    <t>Actual offer behavior is incorporated into the calculator</t>
  </si>
  <si>
    <t>Maximize generator profits subject to the environmental limitations</t>
  </si>
  <si>
    <t>The opportunity cost adder is the shadow price associated with the earliest binding environmental limitation in the economic model</t>
  </si>
  <si>
    <t>Simultaneously compute the opportunity costs corresponding to base unit generation and duct-fire generation</t>
  </si>
  <si>
    <t>B_IMM</t>
  </si>
  <si>
    <t>Eco Min - Eco Max</t>
  </si>
  <si>
    <t>13a</t>
  </si>
  <si>
    <t>13b</t>
  </si>
  <si>
    <t xml:space="preserve">     Dispatch range</t>
  </si>
  <si>
    <t>Administration of use</t>
  </si>
  <si>
    <t>PJM: Manual
IMM: Automatic</t>
  </si>
  <si>
    <t>Inputs are automated</t>
  </si>
  <si>
    <t>Fuel/Operating Restrictions (other than environmental)</t>
  </si>
  <si>
    <t>Compliance Risk</t>
  </si>
  <si>
    <t xml:space="preserve">PJM to review weekly (or daily) 3 years of history </t>
  </si>
  <si>
    <t xml:space="preserve">     Negative margins from multi-year average</t>
  </si>
  <si>
    <t>1a</t>
  </si>
  <si>
    <t>Change in electrical topology and/or market conditions</t>
  </si>
  <si>
    <t xml:space="preserve">     Combined Emissions permit allowances (gas vs. oil)</t>
  </si>
  <si>
    <t>Added additional pricing points</t>
  </si>
  <si>
    <t>Discussion with Legal required</t>
  </si>
  <si>
    <t>Not considered</t>
  </si>
  <si>
    <t>Rank hours by block margin</t>
  </si>
  <si>
    <t xml:space="preserve">Calculated based on the average margin of the last block prior to running out of hours. </t>
  </si>
  <si>
    <t>Included in the 3-year average of the adder calculation</t>
  </si>
  <si>
    <t>N/A</t>
  </si>
  <si>
    <t>Modeled as separate opportunity cost calculator run.</t>
  </si>
  <si>
    <t xml:space="preserve">Included in the current calculator methodology. </t>
  </si>
  <si>
    <t xml:space="preserve">-Market Seller must enter data into PJM calculator. 
-IMM enters Market Seller data into the IMM calculator. 
-Market Seller may utilize the PJM or IMM adder in their cost-based offer. </t>
  </si>
  <si>
    <t>Periodic Review of calculator results</t>
  </si>
  <si>
    <t>Minimum runtime</t>
  </si>
  <si>
    <t xml:space="preserve">Manual 15, Section 1.8 Market Seller Exception Request. </t>
  </si>
  <si>
    <t>Same as IMM</t>
  </si>
  <si>
    <r>
      <t xml:space="preserve">Emission limitations are documented by the station’s operating air permit. Emission rates in lbs/MBtu will be entered in MIRA. Actual emissions by pollutant will be reported </t>
    </r>
    <r>
      <rPr>
        <strike/>
        <sz val="10"/>
        <color indexed="10"/>
        <rFont val="Arial"/>
        <family val="2"/>
      </rPr>
      <t xml:space="preserve">weekly </t>
    </r>
    <r>
      <rPr>
        <sz val="10"/>
        <color indexed="10"/>
        <rFont val="Arial"/>
        <family val="2"/>
      </rPr>
      <t>periodically</t>
    </r>
    <r>
      <rPr>
        <sz val="10"/>
        <rFont val="Arial"/>
        <family val="2"/>
      </rPr>
      <t xml:space="preserve"> to the MMU</t>
    </r>
  </si>
  <si>
    <t>Calculator supports ability to put in fuel availability by month (i.e. oil only in winter months)</t>
  </si>
  <si>
    <r>
      <t xml:space="preserve">Dual-Fuel Units  </t>
    </r>
    <r>
      <rPr>
        <sz val="10"/>
        <color indexed="10"/>
        <rFont val="Arial"/>
        <family val="2"/>
      </rPr>
      <t>sharing same quota of emissions</t>
    </r>
  </si>
  <si>
    <r>
      <rPr>
        <strike/>
        <sz val="10"/>
        <rFont val="Arial"/>
        <family val="2"/>
      </rPr>
      <t xml:space="preserve">     Oil-only permit limitations </t>
    </r>
    <r>
      <rPr>
        <sz val="10"/>
        <color indexed="10"/>
        <rFont val="Arial"/>
        <family val="2"/>
      </rPr>
      <t>Dual-Fuel Units with separate quota of emissions</t>
    </r>
  </si>
  <si>
    <t>30 days notification to model new pnode location in calculator</t>
  </si>
  <si>
    <t>Remove negative margins from multi year average in PJM calculator</t>
  </si>
  <si>
    <t>IMM enters Market Seller data into the IMM calculator</t>
  </si>
  <si>
    <r>
      <rPr>
        <sz val="10"/>
        <color indexed="10"/>
        <rFont val="Arial"/>
        <family val="2"/>
      </rPr>
      <t xml:space="preserve">For Primary fuel: No change.
For Secondary fuel: Unit operated with secondary fuel for minimum run time on the first day. </t>
    </r>
    <r>
      <rPr>
        <sz val="10"/>
        <rFont val="Arial"/>
        <family val="2"/>
      </rPr>
      <t>Daily determination of cheaper fuel based on forward prices modified by historical daily volatility, and dispatched accordingly*</t>
    </r>
  </si>
  <si>
    <t>For Primary fuel: No change.
For Secondary fuel: No change (separate opportunity cost calculation with secondary fuel emissions limit)*</t>
  </si>
  <si>
    <t>*Manual 15 and Markets Gateway Userguide clarifying changes, which will be implemented regardless of which package passes</t>
  </si>
  <si>
    <t>For units that have dual fuels; the daily delivered fuel prices need to be multiplied by their respective weights and then added together.</t>
  </si>
  <si>
    <t>Status quo
Manual Changes Needed
(PJM and the IMM will work together to determine an appropriate pricing point)*</t>
  </si>
  <si>
    <t>Difficulty to Implement in PJM Calculator</t>
  </si>
  <si>
    <t>Easier</t>
  </si>
  <si>
    <t>Calculator Re-Write</t>
  </si>
  <si>
    <t>Medium Difficulty</t>
  </si>
  <si>
    <t xml:space="preserve"> </t>
  </si>
  <si>
    <t>For Primary fuel: No change
For Secondary fuel: Opportunity Cost adder = (Emissions rate on secondary fuel / Emissions rate on primary fuel) * Primary fuel Opportunity Cost Adder</t>
  </si>
  <si>
    <t>See PJM and IMM columns;  Document methodologies in M-15</t>
  </si>
  <si>
    <t>Panda/Dominion Package</t>
  </si>
  <si>
    <t>Status Quo for PJM.  Add to User Guide how to input fuel availability (e.g. % of times) by month.*</t>
  </si>
  <si>
    <t xml:space="preserve">No changes to calculators. </t>
  </si>
  <si>
    <t>No changes to calculators; Document IMM methology in M-15.</t>
  </si>
  <si>
    <t>No changes to calculators; Document IMM methology in M-15</t>
  </si>
  <si>
    <t>Any future changes to IMM calculator to be vetted through stakeholder process and documented in M-15. Interim improvements in IMM methodology allowed with PJM approval with the intent to follow up with the M-15 revision.  Maintain PJM calculator with updates specified in this package.</t>
  </si>
  <si>
    <t>No changes to calculators.  Document PJM and IMM methologies in M-15.</t>
  </si>
  <si>
    <t>Compromise Package</t>
  </si>
  <si>
    <t>Retire PJM calculator; Status Quo for IMM calculator</t>
  </si>
  <si>
    <t>Retire PJM calculator; Same as IMM for IMM calculator (include in M-15)</t>
  </si>
  <si>
    <t>Retire PJM calculator; Status Quo for IMM calculator (Documented in M-15)</t>
  </si>
  <si>
    <t>The IMM Opportunity Cost Calculator is a constrained optimization software application independently developed and owned by Monitoring Analytics, LLC. Any changes to the IMM Calculator must be approved by Monitoring Analytics, LLC. The IMM will notify PJM of any significant changes to the IMM Opportunity Cost Calculator and any such changes will be reflected in updates to Manual 15 Section 12.7.
On an annual basis, PJM will review the results of the IMM Opportunity Cost Calculator in consultation with the IMM to verify that the IMM Opportunity Cost Calculator continues to meet the requirements of Schedule 2 of the Operating Agreement.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</si>
</sst>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9">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trike/>
      <sz val="10"/>
      <color indexed="10"/>
      <name val="Arial"/>
      <family val="2"/>
    </font>
    <font>
      <strike/>
      <sz val="10"/>
      <name val="Arial"/>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Narrow"/>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4"/>
      <color rgb="FFFF0000"/>
      <name val="Arial Narrow"/>
      <family val="2"/>
    </font>
    <font>
      <sz val="10"/>
      <color rgb="FFFF0000"/>
      <name val="Arial"/>
      <family val="2"/>
    </font>
    <font>
      <strike/>
      <sz val="10"/>
      <color rgb="FFFF0000"/>
      <name val="Arial"/>
      <family val="2"/>
    </font>
    <font>
      <sz val="10"/>
      <color rgb="FFFF0000"/>
      <name val="Arial Narrow"/>
      <family val="2"/>
    </font>
  </fonts>
  <fills count="35">
    <fill>
      <patternFill/>
    </fill>
    <fill>
      <patternFill patternType="gray125"/>
    </fill>
    <fill>
      <patternFill patternType="solid">
        <fgColor theme="4" tint="0.7998899817466736"/>
        <bgColor indexed="64"/>
      </patternFill>
    </fill>
    <fill>
      <patternFill patternType="solid">
        <fgColor theme="5" tint="0.7998899817466736"/>
        <bgColor indexed="64"/>
      </patternFill>
    </fill>
    <fill>
      <patternFill patternType="solid">
        <fgColor theme="6" tint="0.7998899817466736"/>
        <bgColor indexed="64"/>
      </patternFill>
    </fill>
    <fill>
      <patternFill patternType="solid">
        <fgColor theme="7" tint="0.7998899817466736"/>
        <bgColor indexed="64"/>
      </patternFill>
    </fill>
    <fill>
      <patternFill patternType="solid">
        <fgColor theme="8" tint="0.7998899817466736"/>
        <bgColor indexed="64"/>
      </patternFill>
    </fill>
    <fill>
      <patternFill patternType="solid">
        <fgColor theme="9" tint="0.7998899817466736"/>
        <bgColor indexed="64"/>
      </patternFill>
    </fill>
    <fill>
      <patternFill patternType="solid">
        <fgColor theme="4" tint="0.5999000072479248"/>
        <bgColor indexed="64"/>
      </patternFill>
    </fill>
    <fill>
      <patternFill patternType="solid">
        <fgColor theme="5" tint="0.5999000072479248"/>
        <bgColor indexed="64"/>
      </patternFill>
    </fill>
    <fill>
      <patternFill patternType="solid">
        <fgColor theme="6" tint="0.5999000072479248"/>
        <bgColor indexed="64"/>
      </patternFill>
    </fill>
    <fill>
      <patternFill patternType="solid">
        <fgColor theme="7" tint="0.5999000072479248"/>
        <bgColor indexed="64"/>
      </patternFill>
    </fill>
    <fill>
      <patternFill patternType="solid">
        <fgColor theme="8" tint="0.599900007247924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00007247924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1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8"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 fillId="0" borderId="9" applyNumberFormat="0" applyFill="0" applyAlignment="0" applyProtection="0"/>
    <xf numFmtId="0" fontId="9" fillId="0" borderId="0" applyNumberFormat="0" applyFill="0" applyBorder="0" applyAlignment="0" applyProtection="0"/>
  </cellStyleXfs>
  <cellXfs count="108">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13"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6"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2" fillId="0" borderId="0" xfId="0" applyFont="1" applyFill="1" applyAlignment="1">
      <alignment/>
    </xf>
    <xf numFmtId="0" fontId="15" fillId="0" borderId="0" xfId="0" applyFont="1" applyFill="1" applyAlignment="1">
      <alignment horizontal="center" vertical="top"/>
    </xf>
    <xf numFmtId="0" fontId="14"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9" fillId="8" borderId="12" xfId="0" applyFont="1" applyFill="1" applyBorder="1" applyAlignment="1">
      <alignment horizontal="left" vertical="center"/>
    </xf>
    <xf numFmtId="0" fontId="9"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9" fillId="33" borderId="12" xfId="0" applyFont="1" applyFill="1" applyBorder="1" applyAlignment="1">
      <alignment horizontal="left" vertical="center" wrapText="1"/>
    </xf>
    <xf numFmtId="0" fontId="9"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0" fillId="0" borderId="0" xfId="0" applyAlignment="1">
      <alignment vertical="center" wrapText="1"/>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Alignment="1">
      <alignment horizontal="center" vertical="center" wrapText="1"/>
    </xf>
    <xf numFmtId="0" fontId="3" fillId="0" borderId="0" xfId="0" applyNumberFormat="1" applyFont="1" applyAlignment="1">
      <alignment vertical="center" wrapText="1"/>
    </xf>
    <xf numFmtId="0" fontId="3" fillId="8" borderId="0" xfId="0" applyFont="1" applyFill="1" applyAlignment="1">
      <alignment vertical="center" wrapText="1"/>
    </xf>
    <xf numFmtId="0" fontId="16" fillId="33" borderId="0" xfId="0" applyFont="1" applyFill="1" applyAlignment="1">
      <alignment horizontal="center" wrapText="1"/>
    </xf>
    <xf numFmtId="0" fontId="13" fillId="33" borderId="0" xfId="0" applyFont="1" applyFill="1" applyAlignment="1">
      <alignment horizontal="center" wrapText="1"/>
    </xf>
    <xf numFmtId="0" fontId="5" fillId="0" borderId="0" xfId="0" applyFont="1" applyAlignment="1">
      <alignment wrapText="1"/>
    </xf>
    <xf numFmtId="0" fontId="0" fillId="0" borderId="0" xfId="0" applyFont="1" applyBorder="1" applyAlignment="1">
      <alignment horizontal="left" vertical="center" wrapText="1"/>
    </xf>
    <xf numFmtId="0" fontId="0" fillId="0" borderId="0" xfId="0" applyAlignment="1">
      <alignment vertical="center"/>
    </xf>
    <xf numFmtId="0" fontId="3" fillId="0" borderId="0" xfId="0" applyFont="1" applyAlignment="1">
      <alignment vertical="center"/>
    </xf>
    <xf numFmtId="0" fontId="12" fillId="0" borderId="0" xfId="0" applyFont="1" applyFill="1" applyAlignment="1">
      <alignment vertical="center"/>
    </xf>
    <xf numFmtId="0" fontId="3" fillId="8" borderId="0" xfId="0" applyFont="1" applyFill="1" applyAlignment="1">
      <alignment horizontal="left" vertical="center" wrapText="1"/>
    </xf>
    <xf numFmtId="0" fontId="3" fillId="0" borderId="0" xfId="0" applyFont="1" applyAlignment="1">
      <alignment horizontal="center" vertical="center" wrapText="1"/>
    </xf>
    <xf numFmtId="0" fontId="3" fillId="0" borderId="0" xfId="0" applyFont="1" applyBorder="1" applyAlignment="1">
      <alignment vertical="center" wrapText="1"/>
    </xf>
    <xf numFmtId="0" fontId="3" fillId="0" borderId="0" xfId="0" applyFont="1" applyAlignment="1">
      <alignment vertical="center" wrapText="1"/>
    </xf>
    <xf numFmtId="0" fontId="3" fillId="2" borderId="0" xfId="0" applyFont="1" applyFill="1" applyAlignment="1">
      <alignment vertical="center" wrapText="1"/>
    </xf>
    <xf numFmtId="0" fontId="3" fillId="0" borderId="0" xfId="0" applyFont="1" applyAlignment="1" quotePrefix="1">
      <alignment vertical="center" wrapText="1"/>
    </xf>
    <xf numFmtId="0" fontId="3" fillId="0" borderId="0" xfId="0" applyFont="1" applyFill="1" applyAlignment="1">
      <alignment vertical="center" wrapText="1"/>
    </xf>
    <xf numFmtId="0" fontId="9" fillId="0" borderId="0" xfId="0" applyFont="1" applyAlignment="1">
      <alignment vertical="center" wrapText="1"/>
    </xf>
    <xf numFmtId="0" fontId="11" fillId="0" borderId="0" xfId="0" applyFont="1" applyFill="1" applyAlignment="1">
      <alignment horizontal="center" vertical="center" wrapText="1"/>
    </xf>
    <xf numFmtId="0" fontId="3" fillId="0" borderId="0" xfId="0" applyFont="1" applyFill="1" applyAlignment="1">
      <alignment horizontal="left" vertical="center" wrapText="1"/>
    </xf>
    <xf numFmtId="0" fontId="10" fillId="0" borderId="0" xfId="0" applyFont="1" applyFill="1" applyAlignment="1">
      <alignment horizontal="center" vertical="center" wrapText="1"/>
    </xf>
    <xf numFmtId="0" fontId="3" fillId="32" borderId="0" xfId="0" applyFont="1" applyFill="1" applyAlignment="1">
      <alignment horizontal="left" vertical="center" wrapText="1"/>
    </xf>
    <xf numFmtId="0" fontId="3" fillId="32" borderId="0" xfId="0" applyFont="1" applyFill="1" applyAlignment="1">
      <alignment vertical="center" wrapText="1"/>
    </xf>
    <xf numFmtId="0" fontId="9" fillId="32" borderId="0" xfId="0" applyFont="1" applyFill="1" applyAlignment="1">
      <alignment horizontal="left" vertical="center" wrapText="1"/>
    </xf>
    <xf numFmtId="0" fontId="0" fillId="0" borderId="0" xfId="0" applyFont="1" applyAlignment="1">
      <alignment vertical="center"/>
    </xf>
    <xf numFmtId="0" fontId="36" fillId="29" borderId="0" xfId="48" applyAlignment="1">
      <alignment horizontal="center" vertical="center"/>
    </xf>
    <xf numFmtId="0" fontId="33" fillId="26" borderId="0" xfId="39" applyAlignment="1">
      <alignment horizontal="center" vertical="center"/>
    </xf>
    <xf numFmtId="0" fontId="42" fillId="31" borderId="0" xfId="56" applyAlignment="1">
      <alignment horizontal="center" vertical="center"/>
    </xf>
    <xf numFmtId="0" fontId="0" fillId="0" borderId="0" xfId="0" applyFont="1" applyFill="1" applyAlignment="1">
      <alignment vertical="center" wrapText="1"/>
    </xf>
    <xf numFmtId="0" fontId="12" fillId="34" borderId="0" xfId="0" applyFont="1" applyFill="1" applyAlignment="1">
      <alignment horizontal="center"/>
    </xf>
    <xf numFmtId="0" fontId="15" fillId="0" borderId="0" xfId="0" applyFont="1" applyFill="1" applyAlignment="1">
      <alignment horizontal="center" vertical="top"/>
    </xf>
    <xf numFmtId="0" fontId="14" fillId="33" borderId="0" xfId="0" applyFont="1" applyFill="1" applyAlignment="1">
      <alignment horizontal="center"/>
    </xf>
    <xf numFmtId="0" fontId="13" fillId="33" borderId="0" xfId="0" applyFont="1" applyFill="1" applyAlignment="1">
      <alignment horizontal="center"/>
    </xf>
    <xf numFmtId="0" fontId="0" fillId="0" borderId="0" xfId="0" applyAlignment="1">
      <alignment/>
    </xf>
    <xf numFmtId="0" fontId="12"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5" fillId="32" borderId="0" xfId="0" applyFont="1" applyFill="1" applyAlignment="1">
      <alignment horizontal="left"/>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45" fillId="33" borderId="0" xfId="0" applyFont="1" applyFill="1" applyAlignment="1">
      <alignment horizontal="center" wrapText="1"/>
    </xf>
    <xf numFmtId="0" fontId="46" fillId="0" borderId="0" xfId="0" applyFont="1" applyAlignment="1">
      <alignment wrapText="1"/>
    </xf>
    <xf numFmtId="0" fontId="46" fillId="34" borderId="0" xfId="0" applyFont="1" applyFill="1" applyAlignment="1">
      <alignment horizontal="center"/>
    </xf>
    <xf numFmtId="0" fontId="46" fillId="0" borderId="0" xfId="0" applyFont="1" applyAlignment="1">
      <alignment/>
    </xf>
    <xf numFmtId="0" fontId="46" fillId="0" borderId="0" xfId="0" applyFont="1" applyAlignment="1">
      <alignment vertical="center" wrapText="1"/>
    </xf>
    <xf numFmtId="0" fontId="47" fillId="0" borderId="0" xfId="0" applyFont="1" applyFill="1" applyAlignment="1">
      <alignment horizontal="center" vertical="center" wrapText="1"/>
    </xf>
    <xf numFmtId="0" fontId="48" fillId="0" borderId="0" xfId="0" applyFont="1" applyAlignment="1">
      <alignment wrapText="1"/>
    </xf>
    <xf numFmtId="0" fontId="3" fillId="8" borderId="0" xfId="0" applyFont="1" applyFill="1" applyAlignment="1" quotePrefix="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47625"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80975" y="85725"/>
          <a:ext cx="108585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62865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H35" comment="" totalsRowShown="0">
  <autoFilter ref="A7:H35"/>
  <tableColumns count="8">
    <tableColumn id="9" name="#"/>
    <tableColumn id="1" name="Design Components"/>
    <tableColumn id="8" name="Status Quo"/>
    <tableColumn id="3" name="A_PJM"/>
    <tableColumn id="4" name="B_IMM"/>
    <tableColumn id="2" name="Panda/Dominion Package"/>
    <tableColumn id="5" name="Compromise Package"/>
    <tableColumn id="13" name="Difficulty to Implement in PJM Calculator"/>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421875" style="0" customWidth="1"/>
  </cols>
  <sheetData>
    <row r="1" ht="12.75">
      <c r="A1" s="31" t="s">
        <v>32</v>
      </c>
    </row>
    <row r="2" ht="12.75">
      <c r="A2" t="s">
        <v>85</v>
      </c>
    </row>
    <row r="4" ht="12.75">
      <c r="A4" s="31" t="s">
        <v>33</v>
      </c>
    </row>
    <row r="5" ht="12.75">
      <c r="A5" t="s">
        <v>86</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J32" sqref="J32"/>
    </sheetView>
  </sheetViews>
  <sheetFormatPr defaultColWidth="9.140625" defaultRowHeight="12.75"/>
  <cols>
    <col min="1" max="2" width="9.57421875" style="0" customWidth="1"/>
    <col min="3" max="3" width="68.8515625" style="0" customWidth="1"/>
    <col min="4" max="23" width="8.8515625" style="0" customWidth="1"/>
  </cols>
  <sheetData>
    <row r="1" spans="1:10" ht="20.25">
      <c r="A1" s="84" t="str">
        <f>Setup!A2</f>
        <v>MIC Special Session</v>
      </c>
      <c r="B1" s="84"/>
      <c r="C1" s="87"/>
      <c r="D1" s="87"/>
      <c r="E1" s="87"/>
      <c r="F1" s="87"/>
      <c r="G1" s="87"/>
      <c r="H1" s="87"/>
      <c r="I1" s="87"/>
      <c r="J1" s="87"/>
    </row>
    <row r="2" spans="1:10" ht="18">
      <c r="A2" s="85" t="str">
        <f>Setup!A5</f>
        <v>Opportunity Cost Calculator</v>
      </c>
      <c r="B2" s="85"/>
      <c r="C2" s="87"/>
      <c r="D2" s="87"/>
      <c r="E2" s="87"/>
      <c r="F2" s="87"/>
      <c r="G2" s="87"/>
      <c r="H2" s="87"/>
      <c r="I2" s="87"/>
      <c r="J2" s="87"/>
    </row>
    <row r="3" spans="1:10" ht="18">
      <c r="A3" s="86" t="s">
        <v>35</v>
      </c>
      <c r="B3" s="86"/>
      <c r="C3" s="86"/>
      <c r="D3" s="86"/>
      <c r="E3" s="86"/>
      <c r="F3" s="86"/>
      <c r="G3" s="86"/>
      <c r="H3" s="86"/>
      <c r="I3" s="86"/>
      <c r="J3" s="86"/>
    </row>
    <row r="4" spans="1:23" ht="18">
      <c r="A4" s="5" t="s">
        <v>39</v>
      </c>
      <c r="B4" s="5"/>
      <c r="C4" s="25"/>
      <c r="D4" s="25"/>
      <c r="E4" s="25"/>
      <c r="F4" s="25"/>
      <c r="G4" s="25"/>
      <c r="H4" s="13"/>
      <c r="I4" s="13"/>
      <c r="J4" s="13"/>
      <c r="L4" s="26"/>
      <c r="M4" s="26"/>
      <c r="N4" s="26"/>
      <c r="O4" s="26"/>
      <c r="P4" s="26"/>
      <c r="Q4" s="26"/>
      <c r="R4" s="26"/>
      <c r="S4" s="26"/>
      <c r="T4" s="26"/>
      <c r="U4" s="26"/>
      <c r="V4" s="26"/>
      <c r="W4" s="26"/>
    </row>
    <row r="5" spans="1:23" ht="18">
      <c r="A5" s="5" t="s">
        <v>58</v>
      </c>
      <c r="B5" s="5"/>
      <c r="C5" s="25"/>
      <c r="D5" s="25"/>
      <c r="E5" s="25"/>
      <c r="F5" s="25"/>
      <c r="G5" s="25"/>
      <c r="H5" s="13"/>
      <c r="I5" s="13"/>
      <c r="J5" s="13"/>
      <c r="L5" s="26"/>
      <c r="M5" s="26"/>
      <c r="N5" s="26"/>
      <c r="O5" s="26"/>
      <c r="P5" s="26"/>
      <c r="Q5" s="26"/>
      <c r="R5" s="26"/>
      <c r="S5" s="26"/>
      <c r="T5" s="26"/>
      <c r="U5" s="26"/>
      <c r="V5" s="26"/>
      <c r="W5" s="26"/>
    </row>
    <row r="6" spans="1:23" ht="26.25">
      <c r="A6" s="34" t="s">
        <v>36</v>
      </c>
      <c r="B6" s="35" t="s">
        <v>38</v>
      </c>
      <c r="C6" s="34" t="s">
        <v>37</v>
      </c>
      <c r="D6" s="5"/>
      <c r="E6" s="5"/>
      <c r="F6" s="5"/>
      <c r="G6" s="5"/>
      <c r="L6" s="26"/>
      <c r="M6" s="26"/>
      <c r="N6" s="26"/>
      <c r="O6" s="26"/>
      <c r="P6" s="26"/>
      <c r="Q6" s="26"/>
      <c r="R6" s="26"/>
      <c r="S6" s="26"/>
      <c r="T6" s="26"/>
      <c r="U6" s="26"/>
      <c r="V6" s="26"/>
      <c r="W6" s="26"/>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11.xml><?xml version="1.0" encoding="utf-8"?>
<worksheet xmlns="http://schemas.openxmlformats.org/spreadsheetml/2006/main" xmlns:r="http://schemas.openxmlformats.org/officeDocument/2006/relationships">
  <dimension ref="A1:A1"/>
  <sheetViews>
    <sheetView zoomScale="170" zoomScaleNormal="170" zoomScalePageLayoutView="0" workbookViewId="0" topLeftCell="A1">
      <selection activeCell="A1" sqref="A1"/>
    </sheetView>
  </sheetViews>
  <sheetFormatPr defaultColWidth="9.140625" defaultRowHeight="12.75"/>
  <cols>
    <col min="1" max="1" width="8.8515625" style="0" customWidth="1"/>
  </cols>
  <sheetData>
    <row r="1" ht="12.75">
      <c r="A1">
        <f>13450612/7093</f>
        <v>1896.3220076131397</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15" sqref="B15"/>
    </sheetView>
  </sheetViews>
  <sheetFormatPr defaultColWidth="9.140625" defaultRowHeight="12.75"/>
  <cols>
    <col min="1" max="1" width="4.57421875" style="0" customWidth="1"/>
    <col min="2" max="2" width="106.00390625" style="7" customWidth="1"/>
  </cols>
  <sheetData>
    <row r="1" spans="1:2" ht="20.25">
      <c r="A1" s="84" t="str">
        <f>Setup!A2</f>
        <v>MIC Special Session</v>
      </c>
      <c r="B1" s="84"/>
    </row>
    <row r="2" spans="1:2" ht="18">
      <c r="A2" s="85" t="str">
        <f>Setup!A5</f>
        <v>Opportunity Cost Calculator</v>
      </c>
      <c r="B2" s="85"/>
    </row>
    <row r="3" spans="1:2" ht="18">
      <c r="A3" s="86" t="s">
        <v>23</v>
      </c>
      <c r="B3" s="86"/>
    </row>
    <row r="4" ht="12.75">
      <c r="B4" s="14" t="s">
        <v>52</v>
      </c>
    </row>
    <row r="6" spans="1:2" ht="12.75">
      <c r="A6">
        <v>1</v>
      </c>
      <c r="B6" s="7" t="s">
        <v>87</v>
      </c>
    </row>
    <row r="7" spans="1:2" ht="12.75">
      <c r="A7">
        <v>2</v>
      </c>
      <c r="B7" s="7" t="s">
        <v>88</v>
      </c>
    </row>
    <row r="8" spans="1:2" ht="12.75">
      <c r="A8">
        <v>3</v>
      </c>
      <c r="B8" s="7" t="s">
        <v>89</v>
      </c>
    </row>
    <row r="9" spans="1:2" ht="12.75">
      <c r="A9">
        <v>4</v>
      </c>
      <c r="B9" s="7" t="s">
        <v>90</v>
      </c>
    </row>
    <row r="10" spans="1:2" ht="12.75">
      <c r="A10">
        <v>5</v>
      </c>
      <c r="B10" s="7" t="s">
        <v>91</v>
      </c>
    </row>
    <row r="11" spans="1:2" ht="12.75">
      <c r="A11">
        <v>6</v>
      </c>
      <c r="B11" s="7" t="s">
        <v>92</v>
      </c>
    </row>
    <row r="12" spans="1:2" ht="26.25">
      <c r="A12">
        <v>7</v>
      </c>
      <c r="B12" s="7" t="s">
        <v>93</v>
      </c>
    </row>
    <row r="13" spans="1:2" ht="26.25">
      <c r="A13">
        <v>8</v>
      </c>
      <c r="B13" s="7" t="s">
        <v>94</v>
      </c>
    </row>
    <row r="14" spans="1:2" ht="12.75">
      <c r="A14">
        <v>9</v>
      </c>
      <c r="B14" s="7" t="s">
        <v>95</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zoomScale="80" zoomScaleNormal="80" zoomScalePageLayoutView="0" workbookViewId="0" topLeftCell="A4">
      <pane ySplit="3" topLeftCell="A7" activePane="bottomLeft" state="frozen"/>
      <selection pane="topLeft" activeCell="A4" sqref="A4"/>
      <selection pane="bottomLeft" activeCell="D12" sqref="D12"/>
    </sheetView>
  </sheetViews>
  <sheetFormatPr defaultColWidth="9.140625" defaultRowHeight="12.75"/>
  <cols>
    <col min="1" max="1" width="6.57421875" style="11" bestFit="1" customWidth="1"/>
    <col min="2" max="2" width="27.28125" style="0" customWidth="1"/>
    <col min="3" max="3" width="9.8515625" style="0" bestFit="1" customWidth="1"/>
    <col min="4" max="4" width="30.7109375" style="0" customWidth="1"/>
    <col min="5" max="5" width="27.57421875" style="0" customWidth="1"/>
    <col min="6" max="6" width="22.7109375" style="0" customWidth="1"/>
    <col min="7" max="9" width="30.7109375" style="0" customWidth="1"/>
    <col min="10" max="12" width="8.8515625" style="0" customWidth="1"/>
    <col min="13" max="13" width="13.140625" style="0" bestFit="1" customWidth="1"/>
    <col min="14" max="55" width="8.8515625" style="0" customWidth="1"/>
  </cols>
  <sheetData>
    <row r="1" spans="1:9" ht="20.25">
      <c r="A1" s="84" t="str">
        <f>Setup!A2</f>
        <v>MIC Special Session</v>
      </c>
      <c r="B1" s="87"/>
      <c r="C1" s="87"/>
      <c r="D1" s="87"/>
      <c r="E1" s="87"/>
      <c r="F1" s="87"/>
      <c r="G1" s="87"/>
      <c r="H1" s="87"/>
      <c r="I1" s="87"/>
    </row>
    <row r="2" spans="1:9" ht="18">
      <c r="A2" s="85" t="str">
        <f>Setup!A5</f>
        <v>Opportunity Cost Calculator</v>
      </c>
      <c r="B2" s="87"/>
      <c r="C2" s="87"/>
      <c r="D2" s="87"/>
      <c r="E2" s="87"/>
      <c r="F2" s="87"/>
      <c r="G2" s="87"/>
      <c r="H2" s="87"/>
      <c r="I2" s="87"/>
    </row>
    <row r="3" spans="1:55" s="1" customFormat="1" ht="18">
      <c r="A3" s="86" t="s">
        <v>12</v>
      </c>
      <c r="B3" s="86"/>
      <c r="C3" s="86"/>
      <c r="D3" s="86"/>
      <c r="E3" s="86"/>
      <c r="F3" s="86"/>
      <c r="G3" s="86"/>
      <c r="H3" s="86"/>
      <c r="I3" s="8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5">
      <c r="A5" s="9"/>
      <c r="B5" s="5"/>
      <c r="C5" s="5"/>
      <c r="D5" s="88" t="s">
        <v>21</v>
      </c>
      <c r="E5" s="89"/>
      <c r="F5" s="89"/>
      <c r="G5" s="89"/>
      <c r="H5" s="89"/>
      <c r="I5" s="89"/>
    </row>
    <row r="6" spans="1:20" ht="51" customHeight="1">
      <c r="A6" s="10" t="s">
        <v>15</v>
      </c>
      <c r="B6" s="7" t="s">
        <v>24</v>
      </c>
      <c r="C6" s="7" t="s">
        <v>27</v>
      </c>
      <c r="D6" s="5" t="s">
        <v>11</v>
      </c>
      <c r="E6" s="5" t="s">
        <v>0</v>
      </c>
      <c r="F6" s="5" t="s">
        <v>1</v>
      </c>
      <c r="G6" s="5" t="s">
        <v>2</v>
      </c>
      <c r="H6" s="5" t="s">
        <v>3</v>
      </c>
      <c r="I6" s="5" t="s">
        <v>4</v>
      </c>
      <c r="J6" s="27"/>
      <c r="K6" s="27"/>
      <c r="L6" s="27"/>
      <c r="M6" s="27"/>
      <c r="N6" s="27"/>
      <c r="O6" s="27"/>
      <c r="P6" s="27"/>
      <c r="Q6" s="27"/>
      <c r="R6" s="27"/>
      <c r="S6" s="27"/>
      <c r="T6" s="27"/>
    </row>
    <row r="7" spans="1:20" ht="12.75" customHeight="1">
      <c r="A7" s="10" t="s">
        <v>46</v>
      </c>
      <c r="B7" s="6" t="s">
        <v>47</v>
      </c>
      <c r="C7" s="6"/>
      <c r="D7" s="5"/>
      <c r="E7" s="5"/>
      <c r="F7" s="5"/>
      <c r="G7" s="5"/>
      <c r="H7" s="5"/>
      <c r="I7" s="5"/>
      <c r="J7" s="27"/>
      <c r="K7" s="27"/>
      <c r="L7" s="27"/>
      <c r="M7" s="27"/>
      <c r="N7" s="27"/>
      <c r="O7" s="27"/>
      <c r="P7" s="27"/>
      <c r="Q7" s="27"/>
      <c r="R7" s="27"/>
      <c r="S7" s="27"/>
      <c r="T7" s="27"/>
    </row>
    <row r="8" spans="1:20" ht="52.5">
      <c r="A8" s="10">
        <v>1</v>
      </c>
      <c r="B8" s="7" t="s">
        <v>59</v>
      </c>
      <c r="C8" s="5"/>
      <c r="D8" s="7" t="s">
        <v>60</v>
      </c>
      <c r="E8" s="7" t="s">
        <v>73</v>
      </c>
      <c r="F8" s="7"/>
      <c r="G8" s="7"/>
      <c r="H8" s="7"/>
      <c r="I8" s="7"/>
      <c r="J8" s="27"/>
      <c r="K8" s="27"/>
      <c r="L8" s="27"/>
      <c r="M8" s="27"/>
      <c r="N8" s="27"/>
      <c r="O8" s="27"/>
      <c r="P8" s="27"/>
      <c r="Q8" s="27"/>
      <c r="R8" s="27"/>
      <c r="S8" s="27"/>
      <c r="T8" s="27"/>
    </row>
    <row r="9" spans="1:20" ht="26.25">
      <c r="A9" s="10">
        <v>2</v>
      </c>
      <c r="B9" s="6" t="s">
        <v>62</v>
      </c>
      <c r="C9" s="5"/>
      <c r="D9" s="7" t="s">
        <v>75</v>
      </c>
      <c r="E9" s="7" t="s">
        <v>74</v>
      </c>
      <c r="F9" s="7"/>
      <c r="G9" s="7"/>
      <c r="H9" s="7"/>
      <c r="I9" s="7"/>
      <c r="J9" s="27"/>
      <c r="K9" s="27"/>
      <c r="L9" s="27"/>
      <c r="M9" s="27"/>
      <c r="N9" s="27"/>
      <c r="O9" s="27"/>
      <c r="P9" s="27"/>
      <c r="Q9" s="27"/>
      <c r="R9" s="27"/>
      <c r="S9" s="27"/>
      <c r="T9" s="27"/>
    </row>
    <row r="10" spans="1:20" ht="118.5">
      <c r="A10" s="10" t="s">
        <v>63</v>
      </c>
      <c r="B10" s="8" t="s">
        <v>66</v>
      </c>
      <c r="C10" s="5"/>
      <c r="D10" s="7" t="s">
        <v>75</v>
      </c>
      <c r="E10" s="7" t="s">
        <v>68</v>
      </c>
      <c r="F10" s="7" t="s">
        <v>96</v>
      </c>
      <c r="G10" s="7" t="s">
        <v>97</v>
      </c>
      <c r="H10" s="7" t="s">
        <v>100</v>
      </c>
      <c r="I10" s="7" t="s">
        <v>109</v>
      </c>
      <c r="J10" s="27"/>
      <c r="K10" s="27"/>
      <c r="L10" s="27"/>
      <c r="M10" s="27"/>
      <c r="N10" s="27"/>
      <c r="O10" s="27"/>
      <c r="P10" s="27"/>
      <c r="Q10" s="27"/>
      <c r="R10" s="27"/>
      <c r="S10" s="27"/>
      <c r="T10" s="27"/>
    </row>
    <row r="11" spans="1:20" ht="52.5">
      <c r="A11" s="10" t="s">
        <v>64</v>
      </c>
      <c r="B11" s="8" t="s">
        <v>99</v>
      </c>
      <c r="C11" s="5"/>
      <c r="D11" s="7" t="s">
        <v>71</v>
      </c>
      <c r="E11" s="7" t="s">
        <v>108</v>
      </c>
      <c r="F11" s="7" t="s">
        <v>69</v>
      </c>
      <c r="G11" s="7" t="s">
        <v>70</v>
      </c>
      <c r="H11" s="7" t="s">
        <v>111</v>
      </c>
      <c r="I11" s="7"/>
      <c r="J11" s="27"/>
      <c r="K11" s="27"/>
      <c r="L11" s="27"/>
      <c r="M11" s="27"/>
      <c r="N11" s="27"/>
      <c r="O11" s="27"/>
      <c r="P11" s="27"/>
      <c r="Q11" s="27"/>
      <c r="R11" s="27"/>
      <c r="S11" s="27"/>
      <c r="T11" s="27"/>
    </row>
    <row r="12" spans="1:20" ht="92.25">
      <c r="A12" s="10" t="s">
        <v>65</v>
      </c>
      <c r="B12" s="8" t="s">
        <v>67</v>
      </c>
      <c r="C12" s="5"/>
      <c r="D12" s="7" t="s">
        <v>61</v>
      </c>
      <c r="E12" s="7" t="s">
        <v>72</v>
      </c>
      <c r="F12" s="7" t="s">
        <v>111</v>
      </c>
      <c r="G12" s="7"/>
      <c r="H12" s="7"/>
      <c r="I12" s="7"/>
      <c r="J12" s="27"/>
      <c r="K12" s="27"/>
      <c r="L12" s="27"/>
      <c r="M12" s="28" t="s">
        <v>18</v>
      </c>
      <c r="N12" s="27"/>
      <c r="O12" s="27"/>
      <c r="P12" s="27"/>
      <c r="Q12" s="27"/>
      <c r="R12" s="27"/>
      <c r="S12" s="27"/>
      <c r="T12" s="27"/>
    </row>
    <row r="13" spans="1:20" ht="52.5">
      <c r="A13" s="10">
        <v>3</v>
      </c>
      <c r="B13" s="8" t="s">
        <v>76</v>
      </c>
      <c r="C13" s="5"/>
      <c r="D13" s="7" t="s">
        <v>77</v>
      </c>
      <c r="E13" s="7" t="s">
        <v>73</v>
      </c>
      <c r="F13" s="7"/>
      <c r="G13" s="7"/>
      <c r="H13" s="7"/>
      <c r="I13" s="7"/>
      <c r="J13" s="27"/>
      <c r="K13" s="27"/>
      <c r="L13" s="27"/>
      <c r="M13" s="28" t="s">
        <v>30</v>
      </c>
      <c r="N13" s="27"/>
      <c r="O13" s="27"/>
      <c r="P13" s="27"/>
      <c r="Q13" s="27"/>
      <c r="R13" s="27"/>
      <c r="S13" s="27"/>
      <c r="T13" s="27"/>
    </row>
    <row r="14" spans="1:20" ht="26.25">
      <c r="A14" s="10">
        <v>4</v>
      </c>
      <c r="B14" s="8" t="s">
        <v>78</v>
      </c>
      <c r="C14" s="5"/>
      <c r="D14" s="6" t="s">
        <v>84</v>
      </c>
      <c r="E14" s="6" t="s">
        <v>112</v>
      </c>
      <c r="F14" s="6"/>
      <c r="G14" s="6"/>
      <c r="H14" s="6"/>
      <c r="I14" s="6"/>
      <c r="J14" s="27"/>
      <c r="K14" s="27"/>
      <c r="L14" s="27"/>
      <c r="M14" s="28" t="s">
        <v>28</v>
      </c>
      <c r="N14" s="27"/>
      <c r="O14" s="27"/>
      <c r="P14" s="27"/>
      <c r="Q14" s="27"/>
      <c r="R14" s="27"/>
      <c r="S14" s="27"/>
      <c r="T14" s="27"/>
    </row>
    <row r="15" spans="1:20" ht="26.25">
      <c r="A15" s="10">
        <v>5</v>
      </c>
      <c r="B15" s="6" t="s">
        <v>79</v>
      </c>
      <c r="C15" s="5"/>
      <c r="D15" s="6" t="s">
        <v>84</v>
      </c>
      <c r="E15" s="6" t="s">
        <v>112</v>
      </c>
      <c r="F15" s="6"/>
      <c r="G15" s="6"/>
      <c r="H15" s="6"/>
      <c r="I15" s="6"/>
      <c r="J15" s="27"/>
      <c r="K15" s="27"/>
      <c r="L15" s="27"/>
      <c r="M15" s="28" t="s">
        <v>17</v>
      </c>
      <c r="N15" s="27"/>
      <c r="O15" s="27"/>
      <c r="P15" s="27"/>
      <c r="Q15" s="27"/>
      <c r="R15" s="27"/>
      <c r="S15" s="27"/>
      <c r="T15" s="27"/>
    </row>
    <row r="16" spans="1:20" ht="26.25">
      <c r="A16" s="10">
        <v>6</v>
      </c>
      <c r="B16" s="8" t="s">
        <v>80</v>
      </c>
      <c r="C16" s="5"/>
      <c r="D16" s="7" t="s">
        <v>81</v>
      </c>
      <c r="E16" s="7" t="s">
        <v>73</v>
      </c>
      <c r="F16" s="7"/>
      <c r="G16" s="7"/>
      <c r="H16" s="7"/>
      <c r="I16" s="7"/>
      <c r="J16" s="27"/>
      <c r="K16" s="27"/>
      <c r="L16" s="27"/>
      <c r="M16" s="28" t="s">
        <v>29</v>
      </c>
      <c r="N16" s="27"/>
      <c r="O16" s="27"/>
      <c r="P16" s="27"/>
      <c r="Q16" s="27"/>
      <c r="R16" s="27"/>
      <c r="S16" s="27"/>
      <c r="T16" s="27"/>
    </row>
    <row r="17" spans="1:20" ht="52.5">
      <c r="A17" s="10">
        <v>7</v>
      </c>
      <c r="B17" s="6" t="s">
        <v>82</v>
      </c>
      <c r="C17" s="5"/>
      <c r="D17" s="7" t="s">
        <v>83</v>
      </c>
      <c r="E17" s="7" t="s">
        <v>110</v>
      </c>
      <c r="F17" s="7"/>
      <c r="G17" s="7"/>
      <c r="H17" s="7"/>
      <c r="I17" s="7"/>
      <c r="J17" s="27"/>
      <c r="K17" s="27"/>
      <c r="L17" s="27"/>
      <c r="M17" s="28" t="s">
        <v>16</v>
      </c>
      <c r="N17" s="27"/>
      <c r="O17" s="27"/>
      <c r="P17" s="27"/>
      <c r="Q17" s="27"/>
      <c r="R17" s="27"/>
      <c r="S17" s="27"/>
      <c r="T17" s="27"/>
    </row>
    <row r="18" spans="1:20" ht="158.25">
      <c r="A18" s="12">
        <v>8</v>
      </c>
      <c r="B18" s="8" t="s">
        <v>101</v>
      </c>
      <c r="C18" s="5"/>
      <c r="D18" s="6" t="s">
        <v>102</v>
      </c>
      <c r="E18" s="6" t="s">
        <v>103</v>
      </c>
      <c r="F18" s="6" t="s">
        <v>113</v>
      </c>
      <c r="G18" s="6"/>
      <c r="H18" s="6"/>
      <c r="I18" s="6"/>
      <c r="J18" s="27"/>
      <c r="K18" s="27"/>
      <c r="L18" s="27"/>
      <c r="M18" s="27"/>
      <c r="N18" s="27"/>
      <c r="O18" s="27"/>
      <c r="P18" s="27"/>
      <c r="Q18" s="27"/>
      <c r="R18" s="27"/>
      <c r="S18" s="27"/>
      <c r="T18" s="27"/>
    </row>
    <row r="19" spans="1:20" ht="39">
      <c r="A19" s="12">
        <v>9</v>
      </c>
      <c r="B19" s="8" t="s">
        <v>104</v>
      </c>
      <c r="C19" s="5"/>
      <c r="D19" s="5"/>
      <c r="E19" s="6" t="s">
        <v>105</v>
      </c>
      <c r="F19" s="6" t="s">
        <v>115</v>
      </c>
      <c r="G19" s="6"/>
      <c r="H19" s="6"/>
      <c r="I19" s="6"/>
      <c r="J19" s="27"/>
      <c r="K19" s="27"/>
      <c r="L19" s="27"/>
      <c r="M19" s="27"/>
      <c r="N19" s="27"/>
      <c r="O19" s="27"/>
      <c r="P19" s="27"/>
      <c r="Q19" s="27"/>
      <c r="R19" s="27"/>
      <c r="S19" s="27"/>
      <c r="T19" s="27"/>
    </row>
    <row r="20" spans="1:20" ht="26.25">
      <c r="A20" s="12">
        <v>10</v>
      </c>
      <c r="B20" s="8" t="s">
        <v>106</v>
      </c>
      <c r="C20" s="5"/>
      <c r="D20" s="5" t="s">
        <v>107</v>
      </c>
      <c r="E20" s="6"/>
      <c r="F20" s="6" t="s">
        <v>114</v>
      </c>
      <c r="G20" s="6"/>
      <c r="H20" s="6"/>
      <c r="I20" s="6"/>
      <c r="J20" s="27"/>
      <c r="K20" s="27"/>
      <c r="L20" s="27"/>
      <c r="M20" s="27"/>
      <c r="N20" s="27"/>
      <c r="O20" s="27"/>
      <c r="P20" s="27"/>
      <c r="Q20" s="27"/>
      <c r="R20" s="27"/>
      <c r="S20" s="27"/>
      <c r="T20" s="27"/>
    </row>
    <row r="21" spans="1:20" ht="12.75">
      <c r="A21" s="12"/>
      <c r="B21" s="8"/>
      <c r="C21" s="5"/>
      <c r="D21" s="5"/>
      <c r="E21" s="5"/>
      <c r="F21" s="5"/>
      <c r="G21" s="5"/>
      <c r="H21" s="5"/>
      <c r="I21" s="5"/>
      <c r="J21" s="27"/>
      <c r="K21" s="27"/>
      <c r="L21" s="27"/>
      <c r="M21" s="27"/>
      <c r="N21" s="27"/>
      <c r="O21" s="27"/>
      <c r="P21" s="27"/>
      <c r="Q21" s="27"/>
      <c r="R21" s="27"/>
      <c r="S21" s="27"/>
      <c r="T21" s="27"/>
    </row>
    <row r="22" spans="1:20" ht="12.75">
      <c r="A22" s="12"/>
      <c r="B22" s="8"/>
      <c r="C22" s="5"/>
      <c r="D22" s="5"/>
      <c r="E22" s="5"/>
      <c r="F22" s="5"/>
      <c r="G22" s="5"/>
      <c r="H22" s="5"/>
      <c r="I22" s="5"/>
      <c r="J22" s="27"/>
      <c r="K22" s="27"/>
      <c r="L22" s="27"/>
      <c r="M22" s="27"/>
      <c r="N22" s="27"/>
      <c r="O22" s="27"/>
      <c r="P22" s="27"/>
      <c r="Q22" s="27"/>
      <c r="R22" s="27"/>
      <c r="S22" s="27"/>
      <c r="T22" s="27"/>
    </row>
    <row r="23" spans="1:20" ht="12.75">
      <c r="A23" s="12"/>
      <c r="B23" s="8"/>
      <c r="C23" s="5"/>
      <c r="D23" s="5"/>
      <c r="E23" s="5"/>
      <c r="F23" s="5"/>
      <c r="G23" s="5"/>
      <c r="H23" s="5"/>
      <c r="I23" s="5"/>
      <c r="J23" s="27"/>
      <c r="K23" s="27"/>
      <c r="L23" s="27"/>
      <c r="M23" s="27"/>
      <c r="N23" s="27"/>
      <c r="O23" s="27"/>
      <c r="P23" s="27"/>
      <c r="Q23" s="27"/>
      <c r="R23" s="27"/>
      <c r="S23" s="27"/>
      <c r="T23" s="27"/>
    </row>
    <row r="24" spans="1:20" ht="12.75">
      <c r="A24" s="12"/>
      <c r="B24" s="8"/>
      <c r="C24" s="5"/>
      <c r="D24" s="5"/>
      <c r="E24" s="5"/>
      <c r="F24" s="5"/>
      <c r="G24" s="5"/>
      <c r="H24" s="5"/>
      <c r="I24" s="5"/>
      <c r="J24" s="27"/>
      <c r="K24" s="27"/>
      <c r="L24" s="27"/>
      <c r="M24" s="27"/>
      <c r="N24" s="27"/>
      <c r="O24" s="27"/>
      <c r="P24" s="27"/>
      <c r="Q24" s="27"/>
      <c r="R24" s="27"/>
      <c r="S24" s="27"/>
      <c r="T24" s="27"/>
    </row>
    <row r="25" spans="1:20" ht="12.75">
      <c r="A25" s="12"/>
      <c r="B25" s="8"/>
      <c r="C25" s="5"/>
      <c r="D25" s="5"/>
      <c r="E25" s="5"/>
      <c r="F25" s="5"/>
      <c r="G25" s="5"/>
      <c r="H25" s="5"/>
      <c r="I25" s="5"/>
      <c r="J25" s="27"/>
      <c r="K25" s="27"/>
      <c r="L25" s="27"/>
      <c r="M25" s="27"/>
      <c r="N25" s="27"/>
      <c r="O25" s="27"/>
      <c r="P25" s="27"/>
      <c r="Q25" s="27"/>
      <c r="R25" s="27"/>
      <c r="S25" s="27"/>
      <c r="T25" s="27"/>
    </row>
    <row r="26" spans="1:20" ht="12.75">
      <c r="A26" s="12"/>
      <c r="B26" s="8"/>
      <c r="C26" s="5"/>
      <c r="D26" s="5"/>
      <c r="E26" s="5"/>
      <c r="F26" s="5"/>
      <c r="G26" s="5"/>
      <c r="H26" s="5"/>
      <c r="I26" s="5"/>
      <c r="J26" s="27"/>
      <c r="K26" s="27"/>
      <c r="L26" s="27"/>
      <c r="M26" s="27"/>
      <c r="N26" s="27"/>
      <c r="O26" s="27"/>
      <c r="P26" s="27"/>
      <c r="Q26" s="27"/>
      <c r="R26" s="27"/>
      <c r="S26" s="27"/>
      <c r="T26" s="27"/>
    </row>
    <row r="27" spans="1:20" ht="14.25" thickBot="1">
      <c r="A27" s="90" t="s">
        <v>22</v>
      </c>
      <c r="B27" s="90"/>
      <c r="C27" s="1"/>
      <c r="D27" s="1"/>
      <c r="E27" s="1"/>
      <c r="F27" s="1"/>
      <c r="G27" s="1"/>
      <c r="H27" s="1"/>
      <c r="I27" s="1"/>
      <c r="J27" s="27"/>
      <c r="K27" s="27"/>
      <c r="L27" s="27"/>
      <c r="M27" s="27"/>
      <c r="N27" s="27"/>
      <c r="O27" s="27"/>
      <c r="P27" s="27"/>
      <c r="Q27" s="27"/>
      <c r="R27" s="27"/>
      <c r="S27" s="27"/>
      <c r="T27" s="27"/>
    </row>
    <row r="28" spans="1:20" ht="13.5">
      <c r="A28" s="91" t="s">
        <v>54</v>
      </c>
      <c r="B28" s="92"/>
      <c r="C28" s="92"/>
      <c r="D28" s="92"/>
      <c r="E28" s="92"/>
      <c r="F28" s="92"/>
      <c r="G28" s="92"/>
      <c r="H28" s="92"/>
      <c r="I28" s="93"/>
      <c r="J28" s="42"/>
      <c r="K28" s="27"/>
      <c r="L28" s="27"/>
      <c r="M28" s="27"/>
      <c r="N28" s="27"/>
      <c r="O28" s="27"/>
      <c r="P28" s="27"/>
      <c r="Q28" s="27"/>
      <c r="R28" s="27"/>
      <c r="S28" s="27"/>
      <c r="T28" s="27"/>
    </row>
    <row r="29" spans="1:20" ht="15">
      <c r="A29" s="44" t="s">
        <v>98</v>
      </c>
      <c r="B29" s="45"/>
      <c r="C29" s="45"/>
      <c r="D29" s="45"/>
      <c r="E29" s="45"/>
      <c r="F29" s="45"/>
      <c r="G29" s="45"/>
      <c r="H29" s="45"/>
      <c r="I29" s="46"/>
      <c r="J29" s="42"/>
      <c r="K29" s="27"/>
      <c r="L29" s="27"/>
      <c r="M29" s="27"/>
      <c r="N29" s="27"/>
      <c r="O29" s="27"/>
      <c r="P29" s="27"/>
      <c r="Q29" s="27"/>
      <c r="R29" s="27"/>
      <c r="S29" s="27"/>
      <c r="T29" s="27"/>
    </row>
    <row r="30" spans="1:20" ht="15">
      <c r="A30" s="44" t="s">
        <v>55</v>
      </c>
      <c r="B30" s="45"/>
      <c r="C30" s="45"/>
      <c r="D30" s="45"/>
      <c r="E30" s="45"/>
      <c r="F30" s="45"/>
      <c r="G30" s="45"/>
      <c r="H30" s="45"/>
      <c r="I30" s="46"/>
      <c r="J30" s="42"/>
      <c r="K30" s="27"/>
      <c r="L30" s="27"/>
      <c r="M30" s="27"/>
      <c r="N30" s="27"/>
      <c r="O30" s="27"/>
      <c r="P30" s="27"/>
      <c r="Q30" s="27"/>
      <c r="R30" s="27"/>
      <c r="S30" s="27"/>
      <c r="T30" s="27"/>
    </row>
    <row r="31" spans="1:20" ht="13.5">
      <c r="A31" s="44"/>
      <c r="B31" s="45"/>
      <c r="C31" s="45"/>
      <c r="D31" s="45"/>
      <c r="E31" s="45"/>
      <c r="F31" s="45"/>
      <c r="G31" s="45"/>
      <c r="H31" s="45"/>
      <c r="I31" s="46"/>
      <c r="J31" s="42"/>
      <c r="K31" s="27"/>
      <c r="L31" s="27"/>
      <c r="M31" s="27"/>
      <c r="N31" s="27"/>
      <c r="O31" s="27"/>
      <c r="P31" s="27"/>
      <c r="Q31" s="27"/>
      <c r="R31" s="27"/>
      <c r="S31" s="27"/>
      <c r="T31" s="27"/>
    </row>
    <row r="32" spans="1:20" ht="13.5">
      <c r="A32" s="47" t="s">
        <v>5</v>
      </c>
      <c r="B32" s="45"/>
      <c r="C32" s="45"/>
      <c r="D32" s="45"/>
      <c r="E32" s="45"/>
      <c r="F32" s="45"/>
      <c r="G32" s="45"/>
      <c r="H32" s="45"/>
      <c r="I32" s="46"/>
      <c r="J32" s="42"/>
      <c r="K32" s="27"/>
      <c r="L32" s="27"/>
      <c r="M32" s="27"/>
      <c r="N32" s="27"/>
      <c r="O32" s="27"/>
      <c r="P32" s="27"/>
      <c r="Q32" s="27"/>
      <c r="R32" s="27"/>
      <c r="S32" s="27"/>
      <c r="T32" s="27"/>
    </row>
    <row r="33" spans="1:20" ht="13.5">
      <c r="A33" s="44" t="s">
        <v>19</v>
      </c>
      <c r="B33" s="45"/>
      <c r="C33" s="45"/>
      <c r="D33" s="45"/>
      <c r="E33" s="45"/>
      <c r="F33" s="45"/>
      <c r="G33" s="45"/>
      <c r="H33" s="45"/>
      <c r="I33" s="46"/>
      <c r="J33" s="42"/>
      <c r="K33" s="27"/>
      <c r="L33" s="27"/>
      <c r="M33" s="27"/>
      <c r="N33" s="27"/>
      <c r="O33" s="27"/>
      <c r="P33" s="27"/>
      <c r="Q33" s="27"/>
      <c r="R33" s="27"/>
      <c r="S33" s="27"/>
      <c r="T33" s="27"/>
    </row>
    <row r="34" spans="1:10" ht="13.5">
      <c r="A34" s="44" t="s">
        <v>48</v>
      </c>
      <c r="B34" s="45"/>
      <c r="C34" s="45"/>
      <c r="D34" s="45"/>
      <c r="E34" s="45"/>
      <c r="F34" s="45"/>
      <c r="G34" s="45"/>
      <c r="H34" s="45"/>
      <c r="I34" s="46"/>
      <c r="J34" s="43"/>
    </row>
    <row r="35" spans="1:10" ht="13.5">
      <c r="A35" s="44" t="s">
        <v>49</v>
      </c>
      <c r="B35" s="45"/>
      <c r="C35" s="45"/>
      <c r="D35" s="45"/>
      <c r="E35" s="45"/>
      <c r="F35" s="45"/>
      <c r="G35" s="45"/>
      <c r="H35" s="45"/>
      <c r="I35" s="46"/>
      <c r="J35" s="43"/>
    </row>
    <row r="36" spans="1:10" ht="13.5">
      <c r="A36" s="44" t="s">
        <v>20</v>
      </c>
      <c r="B36" s="45"/>
      <c r="C36" s="45"/>
      <c r="D36" s="45"/>
      <c r="E36" s="45"/>
      <c r="F36" s="45"/>
      <c r="G36" s="45"/>
      <c r="H36" s="45"/>
      <c r="I36" s="46"/>
      <c r="J36" s="43"/>
    </row>
    <row r="37" spans="1:10" ht="13.5">
      <c r="A37" s="44" t="s">
        <v>50</v>
      </c>
      <c r="B37" s="45"/>
      <c r="C37" s="45"/>
      <c r="D37" s="45"/>
      <c r="E37" s="45"/>
      <c r="F37" s="45"/>
      <c r="G37" s="45"/>
      <c r="H37" s="45"/>
      <c r="I37" s="46"/>
      <c r="J37" s="43"/>
    </row>
    <row r="38" spans="1:10" ht="13.5">
      <c r="A38" s="44" t="s">
        <v>51</v>
      </c>
      <c r="B38" s="45"/>
      <c r="C38" s="45"/>
      <c r="D38" s="45"/>
      <c r="E38" s="45"/>
      <c r="F38" s="45"/>
      <c r="G38" s="45"/>
      <c r="H38" s="45"/>
      <c r="I38" s="46"/>
      <c r="J38" s="43"/>
    </row>
    <row r="39" spans="1:10" ht="13.5">
      <c r="A39" s="44" t="s">
        <v>6</v>
      </c>
      <c r="B39" s="45"/>
      <c r="C39" s="45"/>
      <c r="D39" s="45"/>
      <c r="E39" s="45"/>
      <c r="F39" s="45"/>
      <c r="G39" s="45"/>
      <c r="H39" s="45"/>
      <c r="I39" s="46"/>
      <c r="J39" s="43"/>
    </row>
    <row r="40" spans="1:10" ht="14.25" thickBot="1">
      <c r="A40" s="48"/>
      <c r="B40" s="49"/>
      <c r="C40" s="49"/>
      <c r="D40" s="49"/>
      <c r="E40" s="49"/>
      <c r="F40" s="49"/>
      <c r="G40" s="49"/>
      <c r="H40" s="49"/>
      <c r="I40" s="50"/>
      <c r="J40" s="43"/>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3" ht="20.25">
      <c r="A1" s="84" t="str">
        <f>Setup!A2</f>
        <v>MIC Special Session</v>
      </c>
      <c r="B1" s="84"/>
      <c r="C1" s="84"/>
    </row>
    <row r="2" spans="1:3" ht="18">
      <c r="A2" s="85" t="str">
        <f>Setup!A5</f>
        <v>Opportunity Cost Calculator</v>
      </c>
      <c r="B2" s="85"/>
      <c r="C2" s="85"/>
    </row>
    <row r="3" spans="1:8" s="1" customFormat="1" ht="18">
      <c r="A3" s="86" t="s">
        <v>7</v>
      </c>
      <c r="B3" s="86"/>
      <c r="C3" s="86"/>
      <c r="D3" s="2"/>
      <c r="E3" s="2"/>
      <c r="F3" s="2"/>
      <c r="G3" s="2"/>
      <c r="H3" s="2"/>
    </row>
    <row r="5" spans="1:3" ht="13.5">
      <c r="A5" s="2" t="s">
        <v>25</v>
      </c>
      <c r="C5" s="15"/>
    </row>
    <row r="6" spans="1:3" s="4" customFormat="1" ht="17.25" customHeight="1" thickBot="1">
      <c r="A6" s="94" t="s">
        <v>8</v>
      </c>
      <c r="B6" s="95"/>
      <c r="C6" s="17" t="s">
        <v>9</v>
      </c>
    </row>
    <row r="7" spans="1:3" ht="52.5" customHeight="1">
      <c r="A7" s="18">
        <v>1</v>
      </c>
      <c r="B7" s="19"/>
      <c r="C7" s="20" t="s">
        <v>10</v>
      </c>
    </row>
    <row r="8" spans="1:3" ht="52.5" customHeight="1">
      <c r="A8" s="21">
        <v>2</v>
      </c>
      <c r="B8" s="22"/>
      <c r="C8" s="20" t="s">
        <v>10</v>
      </c>
    </row>
    <row r="9" spans="1:3" ht="52.5" customHeight="1">
      <c r="A9" s="21">
        <v>3</v>
      </c>
      <c r="B9" s="22"/>
      <c r="C9" s="20" t="s">
        <v>10</v>
      </c>
    </row>
    <row r="10" spans="1:3" ht="52.5" customHeight="1">
      <c r="A10" s="21">
        <v>4</v>
      </c>
      <c r="B10" s="22"/>
      <c r="C10" s="20" t="s">
        <v>10</v>
      </c>
    </row>
    <row r="11" spans="1:3" ht="52.5" customHeight="1">
      <c r="A11" s="21">
        <v>5</v>
      </c>
      <c r="B11" s="22"/>
      <c r="C11" s="20"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2" ht="20.25">
      <c r="A1" s="84" t="str">
        <f>Setup!A2</f>
        <v>MIC Special Session</v>
      </c>
      <c r="B1" s="84"/>
    </row>
    <row r="2" spans="1:2" ht="18">
      <c r="A2" s="85" t="str">
        <f>Setup!A5</f>
        <v>Opportunity Cost Calculator</v>
      </c>
      <c r="B2" s="85"/>
    </row>
    <row r="3" spans="1:2" s="1" customFormat="1" ht="18">
      <c r="A3" s="86" t="s">
        <v>43</v>
      </c>
      <c r="B3" s="86"/>
    </row>
    <row r="5" spans="1:2" ht="13.5">
      <c r="A5" s="3" t="s">
        <v>53</v>
      </c>
      <c r="B5" s="16"/>
    </row>
    <row r="6" spans="1:2" s="4" customFormat="1" ht="17.25" customHeight="1" thickBot="1">
      <c r="A6" s="33" t="s">
        <v>44</v>
      </c>
      <c r="B6" s="41" t="s">
        <v>9</v>
      </c>
    </row>
    <row r="7" spans="1:2" ht="52.5" customHeight="1">
      <c r="A7" s="40" t="s">
        <v>45</v>
      </c>
      <c r="B7" s="39" t="s">
        <v>40</v>
      </c>
    </row>
    <row r="8" spans="1:2" ht="52.5" customHeight="1">
      <c r="A8" s="21"/>
      <c r="B8" s="22"/>
    </row>
    <row r="9" spans="1:2" ht="52.5" customHeight="1">
      <c r="A9" s="21"/>
      <c r="B9" s="22"/>
    </row>
    <row r="10" spans="1:2" ht="52.5" customHeight="1">
      <c r="A10" s="21"/>
      <c r="B10" s="22"/>
    </row>
    <row r="11" spans="1:2" ht="52.5" customHeight="1">
      <c r="A11" s="21"/>
      <c r="B11" s="2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T42"/>
  <sheetViews>
    <sheetView tabSelected="1" zoomScale="120" zoomScaleNormal="120" zoomScalePageLayoutView="0" workbookViewId="0" topLeftCell="A5">
      <pane xSplit="2" ySplit="3" topLeftCell="F8" activePane="bottomRight" state="frozen"/>
      <selection pane="topLeft" activeCell="A5" sqref="A5"/>
      <selection pane="topRight" activeCell="C5" sqref="C5"/>
      <selection pane="bottomLeft" activeCell="A8" sqref="A8"/>
      <selection pane="bottomRight" activeCell="G35" sqref="G35"/>
    </sheetView>
  </sheetViews>
  <sheetFormatPr defaultColWidth="9.140625" defaultRowHeight="12.75"/>
  <cols>
    <col min="1" max="1" width="3.28125" style="0" customWidth="1"/>
    <col min="2" max="2" width="26.8515625" style="0" customWidth="1"/>
    <col min="3" max="3" width="30.7109375" style="0" customWidth="1"/>
    <col min="4" max="5" width="23.28125" style="7" customWidth="1"/>
    <col min="6" max="6" width="55.57421875" style="7" customWidth="1"/>
    <col min="7" max="7" width="55.57421875" style="101" customWidth="1"/>
    <col min="8" max="8" width="16.57421875" style="0" customWidth="1"/>
    <col min="9" max="20" width="8.8515625" style="0" customWidth="1"/>
  </cols>
  <sheetData>
    <row r="1" spans="1:8" ht="20.25">
      <c r="A1" s="84" t="str">
        <f>Setup!A2</f>
        <v>MIC Special Session</v>
      </c>
      <c r="B1" s="87"/>
      <c r="C1" s="87"/>
      <c r="D1" s="87"/>
      <c r="E1" s="87"/>
      <c r="F1" s="87"/>
      <c r="G1" s="87"/>
      <c r="H1" s="87"/>
    </row>
    <row r="2" spans="1:8" ht="18">
      <c r="A2" s="85" t="str">
        <f>Setup!A5</f>
        <v>Opportunity Cost Calculator</v>
      </c>
      <c r="B2" s="87"/>
      <c r="C2" s="87"/>
      <c r="D2" s="87"/>
      <c r="E2" s="87"/>
      <c r="F2" s="87"/>
      <c r="G2" s="87"/>
      <c r="H2" s="87"/>
    </row>
    <row r="3" spans="1:8" ht="18">
      <c r="A3" s="86" t="s">
        <v>31</v>
      </c>
      <c r="B3" s="86"/>
      <c r="C3" s="86"/>
      <c r="D3" s="86"/>
      <c r="E3" s="86"/>
      <c r="F3" s="86"/>
      <c r="G3" s="86"/>
      <c r="H3" s="86"/>
    </row>
    <row r="4" spans="2:20" ht="18">
      <c r="B4" s="25"/>
      <c r="C4" s="25"/>
      <c r="D4" s="57"/>
      <c r="E4" s="57"/>
      <c r="F4" s="58"/>
      <c r="G4" s="100"/>
      <c r="H4" s="13"/>
      <c r="I4" s="26"/>
      <c r="J4" s="26"/>
      <c r="K4" s="26"/>
      <c r="L4" s="26"/>
      <c r="M4" s="26"/>
      <c r="N4" s="26"/>
      <c r="O4" s="26"/>
      <c r="P4" s="26"/>
      <c r="Q4" s="26"/>
      <c r="R4" s="26"/>
      <c r="S4" s="26"/>
      <c r="T4" s="26"/>
    </row>
    <row r="5" spans="1:20" ht="13.5">
      <c r="A5" s="1"/>
      <c r="I5" s="26"/>
      <c r="J5" s="26"/>
      <c r="K5" s="26"/>
      <c r="L5" s="26"/>
      <c r="M5" s="26"/>
      <c r="N5" s="26"/>
      <c r="O5" s="26"/>
      <c r="P5" s="26"/>
      <c r="Q5" s="26"/>
      <c r="R5" s="26"/>
      <c r="S5" s="26"/>
      <c r="T5" s="26"/>
    </row>
    <row r="6" spans="1:20" ht="12.75">
      <c r="A6" s="88" t="s">
        <v>14</v>
      </c>
      <c r="B6" s="88"/>
      <c r="C6" s="88"/>
      <c r="D6" s="88"/>
      <c r="E6" s="88"/>
      <c r="F6" s="83"/>
      <c r="G6" s="102"/>
      <c r="H6" s="5"/>
      <c r="I6" s="26"/>
      <c r="J6" s="26"/>
      <c r="K6" s="26"/>
      <c r="L6" s="26"/>
      <c r="M6" s="26"/>
      <c r="N6" s="26"/>
      <c r="O6" s="26"/>
      <c r="P6" s="26"/>
      <c r="Q6" s="26"/>
      <c r="R6" s="26"/>
      <c r="S6" s="26"/>
      <c r="T6" s="26"/>
    </row>
    <row r="7" spans="1:19" ht="12.75">
      <c r="A7" s="10" t="s">
        <v>15</v>
      </c>
      <c r="B7" s="7" t="s">
        <v>13</v>
      </c>
      <c r="C7" s="5" t="s">
        <v>11</v>
      </c>
      <c r="D7" s="6" t="s">
        <v>116</v>
      </c>
      <c r="E7" s="6" t="s">
        <v>135</v>
      </c>
      <c r="F7" s="5" t="s">
        <v>183</v>
      </c>
      <c r="G7" s="103" t="s">
        <v>190</v>
      </c>
      <c r="H7" s="5" t="s">
        <v>176</v>
      </c>
      <c r="I7" s="26"/>
      <c r="J7" s="26"/>
      <c r="K7" s="26"/>
      <c r="L7" s="26"/>
      <c r="M7" s="26"/>
      <c r="N7" s="26"/>
      <c r="O7" s="26"/>
      <c r="P7" s="26"/>
      <c r="Q7" s="26"/>
      <c r="R7" s="26"/>
      <c r="S7" s="26"/>
    </row>
    <row r="8" spans="1:19" s="61" customFormat="1" ht="66">
      <c r="A8" s="54">
        <v>1</v>
      </c>
      <c r="B8" s="51" t="s">
        <v>59</v>
      </c>
      <c r="C8" s="67" t="s">
        <v>60</v>
      </c>
      <c r="D8" s="76" t="s">
        <v>175</v>
      </c>
      <c r="E8" s="56" t="s">
        <v>113</v>
      </c>
      <c r="F8" s="67" t="s">
        <v>168</v>
      </c>
      <c r="G8" s="104" t="s">
        <v>191</v>
      </c>
      <c r="H8" s="78"/>
      <c r="I8" s="62"/>
      <c r="J8" s="62"/>
      <c r="K8" s="62"/>
      <c r="L8" s="62"/>
      <c r="M8" s="62"/>
      <c r="N8" s="62"/>
      <c r="O8" s="62"/>
      <c r="P8" s="62"/>
      <c r="Q8" s="62"/>
      <c r="R8" s="62"/>
      <c r="S8" s="62"/>
    </row>
    <row r="9" spans="1:19" s="61" customFormat="1" ht="26.25">
      <c r="A9" s="54" t="s">
        <v>147</v>
      </c>
      <c r="B9" s="51" t="s">
        <v>148</v>
      </c>
      <c r="C9" s="67" t="s">
        <v>162</v>
      </c>
      <c r="D9" s="68" t="s">
        <v>11</v>
      </c>
      <c r="E9" s="68" t="s">
        <v>11</v>
      </c>
      <c r="F9" s="68" t="s">
        <v>185</v>
      </c>
      <c r="G9" s="104" t="s">
        <v>191</v>
      </c>
      <c r="H9" s="78"/>
      <c r="I9" s="62"/>
      <c r="J9" s="62"/>
      <c r="K9" s="62"/>
      <c r="L9" s="62"/>
      <c r="M9" s="62"/>
      <c r="N9" s="62"/>
      <c r="O9" s="62"/>
      <c r="P9" s="62"/>
      <c r="Q9" s="62"/>
      <c r="R9" s="62"/>
      <c r="S9" s="62"/>
    </row>
    <row r="10" spans="1:19" s="61" customFormat="1" ht="26.25">
      <c r="A10" s="54">
        <v>2</v>
      </c>
      <c r="B10" s="52" t="s">
        <v>62</v>
      </c>
      <c r="C10" s="67" t="s">
        <v>75</v>
      </c>
      <c r="D10" s="67" t="s">
        <v>11</v>
      </c>
      <c r="E10" s="56" t="s">
        <v>117</v>
      </c>
      <c r="F10" s="67" t="s">
        <v>185</v>
      </c>
      <c r="G10" s="104" t="s">
        <v>191</v>
      </c>
      <c r="H10" s="78"/>
      <c r="I10" s="62"/>
      <c r="J10" s="62"/>
      <c r="K10" s="62"/>
      <c r="L10" s="62"/>
      <c r="M10" s="62"/>
      <c r="N10" s="62"/>
      <c r="O10" s="62"/>
      <c r="P10" s="62"/>
      <c r="Q10" s="62"/>
      <c r="R10" s="62"/>
      <c r="S10" s="62"/>
    </row>
    <row r="11" spans="1:19" s="61" customFormat="1" ht="26.25">
      <c r="A11" s="54" t="s">
        <v>63</v>
      </c>
      <c r="B11" s="60" t="s">
        <v>66</v>
      </c>
      <c r="C11" s="67" t="s">
        <v>75</v>
      </c>
      <c r="D11" s="68" t="s">
        <v>113</v>
      </c>
      <c r="E11" s="68" t="s">
        <v>117</v>
      </c>
      <c r="F11" s="68" t="s">
        <v>185</v>
      </c>
      <c r="G11" s="104" t="s">
        <v>191</v>
      </c>
      <c r="H11" s="78"/>
      <c r="I11" s="62"/>
      <c r="J11" s="62"/>
      <c r="K11" s="62"/>
      <c r="L11" s="62"/>
      <c r="M11" s="62"/>
      <c r="N11" s="62"/>
      <c r="O11" s="62"/>
      <c r="P11" s="62"/>
      <c r="Q11" s="62"/>
      <c r="R11" s="62"/>
      <c r="S11" s="62"/>
    </row>
    <row r="12" spans="1:19" s="61" customFormat="1" ht="127.5" customHeight="1">
      <c r="A12" s="54" t="s">
        <v>64</v>
      </c>
      <c r="B12" s="60" t="s">
        <v>99</v>
      </c>
      <c r="C12" s="67" t="s">
        <v>71</v>
      </c>
      <c r="D12" s="67" t="s">
        <v>111</v>
      </c>
      <c r="E12" s="56" t="s">
        <v>118</v>
      </c>
      <c r="F12" s="56" t="s">
        <v>185</v>
      </c>
      <c r="G12" s="104" t="s">
        <v>191</v>
      </c>
      <c r="H12" s="78"/>
      <c r="I12" s="62"/>
      <c r="J12" s="62"/>
      <c r="K12" s="62"/>
      <c r="L12" s="62"/>
      <c r="M12" s="62"/>
      <c r="N12" s="62"/>
      <c r="O12" s="62"/>
      <c r="P12" s="62"/>
      <c r="Q12" s="62"/>
      <c r="R12" s="62"/>
      <c r="S12" s="62"/>
    </row>
    <row r="13" spans="1:19" s="61" customFormat="1" ht="26.25">
      <c r="A13" s="54" t="s">
        <v>65</v>
      </c>
      <c r="B13" s="60" t="s">
        <v>67</v>
      </c>
      <c r="C13" s="67" t="s">
        <v>61</v>
      </c>
      <c r="D13" s="68" t="s">
        <v>111</v>
      </c>
      <c r="E13" s="68" t="s">
        <v>119</v>
      </c>
      <c r="F13" s="68" t="s">
        <v>61</v>
      </c>
      <c r="G13" s="104" t="s">
        <v>191</v>
      </c>
      <c r="H13" s="78"/>
      <c r="I13" s="62"/>
      <c r="J13" s="62"/>
      <c r="K13" s="62"/>
      <c r="L13" s="62"/>
      <c r="M13" s="62"/>
      <c r="N13" s="62"/>
      <c r="O13" s="62"/>
      <c r="P13" s="62"/>
      <c r="Q13" s="62"/>
      <c r="R13" s="62"/>
      <c r="S13" s="62"/>
    </row>
    <row r="14" spans="1:19" s="61" customFormat="1" ht="118.5">
      <c r="A14" s="54">
        <v>3</v>
      </c>
      <c r="B14" s="53" t="s">
        <v>76</v>
      </c>
      <c r="C14" s="67" t="s">
        <v>77</v>
      </c>
      <c r="D14" s="67" t="s">
        <v>113</v>
      </c>
      <c r="E14" s="56" t="s">
        <v>164</v>
      </c>
      <c r="F14" s="70" t="s">
        <v>185</v>
      </c>
      <c r="G14" s="104" t="s">
        <v>192</v>
      </c>
      <c r="H14" s="78"/>
      <c r="I14" s="62"/>
      <c r="J14" s="62"/>
      <c r="K14" s="62"/>
      <c r="L14" s="62"/>
      <c r="M14" s="62"/>
      <c r="N14" s="62"/>
      <c r="O14" s="62"/>
      <c r="P14" s="62"/>
      <c r="Q14" s="62"/>
      <c r="R14" s="62"/>
      <c r="S14" s="62"/>
    </row>
    <row r="15" spans="1:19" s="61" customFormat="1" ht="26.25">
      <c r="A15" s="54">
        <v>4</v>
      </c>
      <c r="B15" s="53" t="s">
        <v>78</v>
      </c>
      <c r="C15" s="67" t="s">
        <v>84</v>
      </c>
      <c r="D15" s="68" t="s">
        <v>150</v>
      </c>
      <c r="E15" s="68" t="s">
        <v>129</v>
      </c>
      <c r="F15" s="68" t="s">
        <v>185</v>
      </c>
      <c r="G15" s="104" t="s">
        <v>191</v>
      </c>
      <c r="H15" s="78"/>
      <c r="I15" s="62"/>
      <c r="J15" s="62"/>
      <c r="K15" s="62"/>
      <c r="L15" s="62"/>
      <c r="M15" s="62"/>
      <c r="N15" s="62"/>
      <c r="O15" s="62"/>
      <c r="P15" s="62"/>
      <c r="Q15" s="62"/>
      <c r="R15" s="62"/>
      <c r="S15" s="62"/>
    </row>
    <row r="16" spans="1:19" s="61" customFormat="1" ht="26.25">
      <c r="A16" s="54">
        <v>5</v>
      </c>
      <c r="B16" s="52" t="s">
        <v>79</v>
      </c>
      <c r="C16" s="67" t="s">
        <v>84</v>
      </c>
      <c r="D16" s="67" t="s">
        <v>150</v>
      </c>
      <c r="E16" s="56" t="s">
        <v>129</v>
      </c>
      <c r="F16" s="67" t="s">
        <v>185</v>
      </c>
      <c r="G16" s="104" t="s">
        <v>191</v>
      </c>
      <c r="H16" s="78"/>
      <c r="I16" s="62"/>
      <c r="J16" s="62"/>
      <c r="K16" s="62"/>
      <c r="L16" s="62"/>
      <c r="M16" s="62"/>
      <c r="N16" s="62"/>
      <c r="O16" s="62"/>
      <c r="P16" s="62"/>
      <c r="Q16" s="62"/>
      <c r="R16" s="62"/>
      <c r="S16" s="62"/>
    </row>
    <row r="17" spans="1:19" s="61" customFormat="1" ht="89.25" customHeight="1">
      <c r="A17" s="54">
        <v>6</v>
      </c>
      <c r="B17" s="53" t="s">
        <v>80</v>
      </c>
      <c r="C17" s="67" t="s">
        <v>81</v>
      </c>
      <c r="D17" s="68" t="s">
        <v>113</v>
      </c>
      <c r="E17" s="68" t="s">
        <v>130</v>
      </c>
      <c r="F17" s="68" t="s">
        <v>163</v>
      </c>
      <c r="G17" s="104" t="s">
        <v>191</v>
      </c>
      <c r="H17" s="79" t="s">
        <v>177</v>
      </c>
      <c r="I17" s="62"/>
      <c r="J17" s="62"/>
      <c r="K17" s="63" t="s">
        <v>18</v>
      </c>
      <c r="L17" s="62"/>
      <c r="M17" s="62"/>
      <c r="N17" s="62"/>
      <c r="O17" s="62"/>
      <c r="P17" s="62"/>
      <c r="Q17" s="62"/>
      <c r="R17" s="62"/>
      <c r="S17" s="62"/>
    </row>
    <row r="18" spans="1:19" s="61" customFormat="1" ht="39">
      <c r="A18" s="54">
        <v>7</v>
      </c>
      <c r="B18" s="52" t="s">
        <v>82</v>
      </c>
      <c r="C18" s="67" t="s">
        <v>83</v>
      </c>
      <c r="D18" s="67" t="s">
        <v>113</v>
      </c>
      <c r="E18" s="56" t="s">
        <v>131</v>
      </c>
      <c r="F18" s="67" t="s">
        <v>187</v>
      </c>
      <c r="G18" s="104" t="s">
        <v>193</v>
      </c>
      <c r="H18" s="78"/>
      <c r="I18" s="62"/>
      <c r="J18" s="62"/>
      <c r="K18" s="63" t="s">
        <v>30</v>
      </c>
      <c r="L18" s="62"/>
      <c r="M18" s="62"/>
      <c r="N18" s="62"/>
      <c r="O18" s="62"/>
      <c r="P18" s="62"/>
      <c r="Q18" s="62"/>
      <c r="R18" s="62"/>
      <c r="S18" s="62"/>
    </row>
    <row r="19" spans="1:19" s="61" customFormat="1" ht="158.25">
      <c r="A19" s="54">
        <v>8</v>
      </c>
      <c r="B19" s="53" t="s">
        <v>166</v>
      </c>
      <c r="C19" s="52" t="s">
        <v>102</v>
      </c>
      <c r="D19" s="77" t="s">
        <v>181</v>
      </c>
      <c r="E19" s="75" t="s">
        <v>171</v>
      </c>
      <c r="F19" s="73" t="s">
        <v>182</v>
      </c>
      <c r="G19" s="104" t="s">
        <v>193</v>
      </c>
      <c r="H19" s="78"/>
      <c r="I19" s="62"/>
      <c r="J19" s="62"/>
      <c r="K19" s="63" t="s">
        <v>28</v>
      </c>
      <c r="L19" s="62"/>
      <c r="M19" s="62"/>
      <c r="N19" s="62"/>
      <c r="O19" s="62"/>
      <c r="P19" s="62"/>
      <c r="Q19" s="62"/>
      <c r="R19" s="62"/>
      <c r="S19" s="62"/>
    </row>
    <row r="20" spans="1:19" s="61" customFormat="1" ht="92.25">
      <c r="A20" s="65">
        <v>8.1</v>
      </c>
      <c r="B20" s="66" t="s">
        <v>167</v>
      </c>
      <c r="C20" s="71" t="s">
        <v>174</v>
      </c>
      <c r="D20" s="67" t="s">
        <v>11</v>
      </c>
      <c r="E20" s="77" t="s">
        <v>172</v>
      </c>
      <c r="F20" s="73" t="s">
        <v>163</v>
      </c>
      <c r="G20" s="104" t="s">
        <v>193</v>
      </c>
      <c r="H20" s="78"/>
      <c r="I20" s="62"/>
      <c r="J20" s="62"/>
      <c r="K20" s="63"/>
      <c r="L20" s="62"/>
      <c r="M20" s="62"/>
      <c r="N20" s="62"/>
      <c r="O20" s="62"/>
      <c r="P20" s="62"/>
      <c r="Q20" s="62"/>
      <c r="R20" s="62"/>
      <c r="S20" s="62"/>
    </row>
    <row r="21" spans="1:19" s="61" customFormat="1" ht="216.75" customHeight="1">
      <c r="A21" s="72">
        <v>8.2</v>
      </c>
      <c r="B21" s="74" t="s">
        <v>149</v>
      </c>
      <c r="C21" s="74" t="s">
        <v>152</v>
      </c>
      <c r="D21" s="74" t="s">
        <v>151</v>
      </c>
      <c r="E21" s="74"/>
      <c r="F21" s="72"/>
      <c r="G21" s="105"/>
      <c r="H21" s="78"/>
      <c r="I21" s="62"/>
      <c r="J21" s="62"/>
      <c r="K21" s="63"/>
      <c r="L21" s="62"/>
      <c r="M21" s="62"/>
      <c r="N21" s="62"/>
      <c r="O21" s="62"/>
      <c r="P21" s="62"/>
      <c r="Q21" s="62"/>
      <c r="R21" s="62"/>
      <c r="S21" s="62"/>
    </row>
    <row r="22" spans="1:19" s="61" customFormat="1" ht="26.25">
      <c r="A22" s="54">
        <v>9</v>
      </c>
      <c r="B22" s="53" t="s">
        <v>104</v>
      </c>
      <c r="C22" s="62" t="s">
        <v>152</v>
      </c>
      <c r="D22" s="67" t="s">
        <v>113</v>
      </c>
      <c r="E22" s="64" t="s">
        <v>113</v>
      </c>
      <c r="F22" s="64" t="s">
        <v>11</v>
      </c>
      <c r="G22" s="104" t="s">
        <v>191</v>
      </c>
      <c r="H22" s="78"/>
      <c r="I22" s="62"/>
      <c r="J22" s="62"/>
      <c r="K22" s="63"/>
      <c r="L22" s="62"/>
      <c r="M22" s="62"/>
      <c r="N22" s="62"/>
      <c r="O22" s="62"/>
      <c r="P22" s="62"/>
      <c r="Q22" s="62"/>
      <c r="R22" s="62"/>
      <c r="S22" s="62"/>
    </row>
    <row r="23" spans="1:19" s="61" customFormat="1" ht="26.25">
      <c r="A23" s="54">
        <v>10</v>
      </c>
      <c r="B23" s="53" t="s">
        <v>160</v>
      </c>
      <c r="C23" s="67" t="s">
        <v>145</v>
      </c>
      <c r="D23" s="68" t="s">
        <v>113</v>
      </c>
      <c r="E23" s="68" t="s">
        <v>113</v>
      </c>
      <c r="F23" s="68" t="s">
        <v>11</v>
      </c>
      <c r="G23" s="104" t="s">
        <v>191</v>
      </c>
      <c r="H23" s="78"/>
      <c r="I23" s="62"/>
      <c r="J23" s="62"/>
      <c r="K23" s="63"/>
      <c r="L23" s="62"/>
      <c r="M23" s="62"/>
      <c r="N23" s="62"/>
      <c r="O23" s="62"/>
      <c r="P23" s="62"/>
      <c r="Q23" s="62"/>
      <c r="R23" s="62"/>
      <c r="S23" s="62"/>
    </row>
    <row r="24" spans="1:19" s="61" customFormat="1" ht="39">
      <c r="A24" s="54">
        <v>11</v>
      </c>
      <c r="B24" s="55" t="s">
        <v>120</v>
      </c>
      <c r="C24" s="62" t="s">
        <v>153</v>
      </c>
      <c r="D24" s="67" t="s">
        <v>113</v>
      </c>
      <c r="E24" s="56" t="s">
        <v>132</v>
      </c>
      <c r="F24" s="56" t="s">
        <v>185</v>
      </c>
      <c r="G24" s="104" t="s">
        <v>191</v>
      </c>
      <c r="H24" s="82" t="s">
        <v>180</v>
      </c>
      <c r="I24" s="62"/>
      <c r="J24" s="62"/>
      <c r="K24" s="63"/>
      <c r="L24" s="62"/>
      <c r="M24" s="62"/>
      <c r="N24" s="62"/>
      <c r="O24" s="62"/>
      <c r="P24" s="62"/>
      <c r="Q24" s="62"/>
      <c r="R24" s="62"/>
      <c r="S24" s="62"/>
    </row>
    <row r="25" spans="1:19" s="61" customFormat="1" ht="78.75">
      <c r="A25" s="54">
        <v>12</v>
      </c>
      <c r="B25" s="55" t="s">
        <v>121</v>
      </c>
      <c r="C25" s="67" t="s">
        <v>154</v>
      </c>
      <c r="D25" s="68" t="s">
        <v>113</v>
      </c>
      <c r="E25" s="68" t="s">
        <v>133</v>
      </c>
      <c r="F25" s="68" t="s">
        <v>186</v>
      </c>
      <c r="G25" s="104" t="s">
        <v>193</v>
      </c>
      <c r="H25" s="80" t="s">
        <v>178</v>
      </c>
      <c r="I25" s="62"/>
      <c r="J25" s="62"/>
      <c r="K25" s="63"/>
      <c r="L25" s="62"/>
      <c r="M25" s="62"/>
      <c r="N25" s="62"/>
      <c r="O25" s="62"/>
      <c r="P25" s="62"/>
      <c r="Q25" s="62"/>
      <c r="R25" s="62"/>
      <c r="S25" s="62"/>
    </row>
    <row r="26" spans="1:19" s="61" customFormat="1" ht="52.5">
      <c r="A26" s="54">
        <f>1+A25</f>
        <v>13</v>
      </c>
      <c r="B26" s="55" t="s">
        <v>122</v>
      </c>
      <c r="C26" s="62" t="s">
        <v>161</v>
      </c>
      <c r="D26" s="67" t="s">
        <v>113</v>
      </c>
      <c r="E26" s="56" t="s">
        <v>123</v>
      </c>
      <c r="F26" s="67" t="s">
        <v>185</v>
      </c>
      <c r="G26" s="104" t="s">
        <v>191</v>
      </c>
      <c r="H26" s="81" t="s">
        <v>179</v>
      </c>
      <c r="I26" s="62"/>
      <c r="J26" s="62"/>
      <c r="K26" s="63"/>
      <c r="L26" s="62"/>
      <c r="M26" s="62"/>
      <c r="N26" s="62"/>
      <c r="O26" s="62"/>
      <c r="P26" s="62"/>
      <c r="Q26" s="62"/>
      <c r="R26" s="62"/>
      <c r="S26" s="62"/>
    </row>
    <row r="27" spans="1:19" s="61" customFormat="1" ht="26.25">
      <c r="A27" s="54" t="s">
        <v>137</v>
      </c>
      <c r="B27" s="55" t="s">
        <v>146</v>
      </c>
      <c r="C27" s="67" t="s">
        <v>155</v>
      </c>
      <c r="D27" s="68" t="s">
        <v>113</v>
      </c>
      <c r="E27" s="68" t="s">
        <v>156</v>
      </c>
      <c r="F27" s="68" t="s">
        <v>169</v>
      </c>
      <c r="G27" s="104" t="s">
        <v>191</v>
      </c>
      <c r="H27" s="79" t="s">
        <v>177</v>
      </c>
      <c r="I27" s="62"/>
      <c r="J27" s="62"/>
      <c r="K27" s="63"/>
      <c r="L27" s="62"/>
      <c r="M27" s="62"/>
      <c r="N27" s="62"/>
      <c r="O27" s="62"/>
      <c r="P27" s="62"/>
      <c r="Q27" s="62"/>
      <c r="R27" s="62"/>
      <c r="S27" s="62"/>
    </row>
    <row r="28" spans="1:19" s="61" customFormat="1" ht="26.25">
      <c r="A28" s="54" t="s">
        <v>138</v>
      </c>
      <c r="B28" s="55" t="s">
        <v>139</v>
      </c>
      <c r="C28" s="67" t="s">
        <v>156</v>
      </c>
      <c r="D28" s="67" t="s">
        <v>11</v>
      </c>
      <c r="E28" s="56" t="s">
        <v>136</v>
      </c>
      <c r="F28" s="67" t="s">
        <v>163</v>
      </c>
      <c r="G28" s="104" t="s">
        <v>191</v>
      </c>
      <c r="H28" s="81" t="s">
        <v>179</v>
      </c>
      <c r="I28" s="62"/>
      <c r="J28" s="62"/>
      <c r="K28" s="63"/>
      <c r="L28" s="62"/>
      <c r="M28" s="62"/>
      <c r="N28" s="62"/>
      <c r="O28" s="62"/>
      <c r="P28" s="62"/>
      <c r="Q28" s="62"/>
      <c r="R28" s="62"/>
      <c r="S28" s="62"/>
    </row>
    <row r="29" spans="1:19" s="61" customFormat="1" ht="66">
      <c r="A29" s="54">
        <v>14</v>
      </c>
      <c r="B29" s="55" t="s">
        <v>124</v>
      </c>
      <c r="C29" s="67" t="s">
        <v>157</v>
      </c>
      <c r="D29" s="68" t="s">
        <v>11</v>
      </c>
      <c r="E29" s="68" t="s">
        <v>134</v>
      </c>
      <c r="F29" s="68" t="s">
        <v>189</v>
      </c>
      <c r="G29" s="104" t="s">
        <v>193</v>
      </c>
      <c r="H29" s="81" t="s">
        <v>179</v>
      </c>
      <c r="I29" s="62"/>
      <c r="J29" s="62"/>
      <c r="K29" s="63"/>
      <c r="L29" s="62"/>
      <c r="M29" s="62"/>
      <c r="N29" s="62"/>
      <c r="O29" s="62"/>
      <c r="P29" s="62"/>
      <c r="Q29" s="62"/>
      <c r="R29" s="62"/>
      <c r="S29" s="62"/>
    </row>
    <row r="30" spans="1:19" s="61" customFormat="1" ht="52.5">
      <c r="A30" s="54">
        <v>15</v>
      </c>
      <c r="B30" s="55" t="s">
        <v>125</v>
      </c>
      <c r="C30" s="67" t="s">
        <v>158</v>
      </c>
      <c r="D30" s="67" t="s">
        <v>11</v>
      </c>
      <c r="E30" s="56" t="s">
        <v>127</v>
      </c>
      <c r="F30" s="67" t="s">
        <v>185</v>
      </c>
      <c r="G30" s="104" t="s">
        <v>191</v>
      </c>
      <c r="H30" s="80" t="s">
        <v>178</v>
      </c>
      <c r="I30" s="62"/>
      <c r="J30" s="62"/>
      <c r="K30" s="63"/>
      <c r="L30" s="62"/>
      <c r="M30" s="62"/>
      <c r="N30" s="62"/>
      <c r="O30" s="62"/>
      <c r="P30" s="62"/>
      <c r="Q30" s="62"/>
      <c r="R30" s="62"/>
      <c r="S30" s="62"/>
    </row>
    <row r="31" spans="1:19" s="61" customFormat="1" ht="39">
      <c r="A31" s="54">
        <v>16</v>
      </c>
      <c r="B31" s="55" t="s">
        <v>126</v>
      </c>
      <c r="C31" s="62" t="s">
        <v>156</v>
      </c>
      <c r="D31" s="68" t="s">
        <v>11</v>
      </c>
      <c r="E31" s="68" t="s">
        <v>128</v>
      </c>
      <c r="F31" s="68" t="s">
        <v>163</v>
      </c>
      <c r="G31" s="104" t="s">
        <v>191</v>
      </c>
      <c r="H31" s="81" t="s">
        <v>179</v>
      </c>
      <c r="I31" s="62"/>
      <c r="J31" s="62"/>
      <c r="K31" s="63"/>
      <c r="L31" s="62"/>
      <c r="M31" s="62"/>
      <c r="N31" s="62"/>
      <c r="O31" s="62"/>
      <c r="P31" s="62"/>
      <c r="Q31" s="62"/>
      <c r="R31" s="62"/>
      <c r="S31" s="62"/>
    </row>
    <row r="32" spans="1:19" s="61" customFormat="1" ht="26.25">
      <c r="A32" s="54">
        <v>17</v>
      </c>
      <c r="B32" s="55" t="s">
        <v>140</v>
      </c>
      <c r="C32" s="67" t="s">
        <v>141</v>
      </c>
      <c r="D32" s="67" t="s">
        <v>11</v>
      </c>
      <c r="E32" s="56" t="s">
        <v>142</v>
      </c>
      <c r="F32" s="56" t="s">
        <v>185</v>
      </c>
      <c r="G32" s="104" t="s">
        <v>191</v>
      </c>
      <c r="H32" s="78"/>
      <c r="I32" s="62"/>
      <c r="J32" s="62"/>
      <c r="K32" s="63"/>
      <c r="L32" s="62"/>
      <c r="M32" s="62"/>
      <c r="N32" s="62"/>
      <c r="O32" s="62"/>
      <c r="P32" s="62"/>
      <c r="Q32" s="62"/>
      <c r="R32" s="62"/>
      <c r="S32" s="62"/>
    </row>
    <row r="33" spans="1:19" s="61" customFormat="1" ht="39">
      <c r="A33" s="54">
        <v>18</v>
      </c>
      <c r="B33" s="55" t="s">
        <v>143</v>
      </c>
      <c r="C33" s="67" t="s">
        <v>165</v>
      </c>
      <c r="D33" s="68" t="s">
        <v>11</v>
      </c>
      <c r="E33" s="70" t="s">
        <v>156</v>
      </c>
      <c r="F33" s="70" t="s">
        <v>184</v>
      </c>
      <c r="G33" s="104" t="s">
        <v>191</v>
      </c>
      <c r="H33" s="78"/>
      <c r="I33" s="62"/>
      <c r="J33" s="62"/>
      <c r="K33" s="63"/>
      <c r="L33" s="62"/>
      <c r="M33" s="62"/>
      <c r="N33" s="62"/>
      <c r="O33" s="62"/>
      <c r="P33" s="62"/>
      <c r="Q33" s="62"/>
      <c r="R33" s="62"/>
      <c r="S33" s="62"/>
    </row>
    <row r="34" spans="1:19" s="61" customFormat="1" ht="176.25" customHeight="1">
      <c r="A34" s="54">
        <v>19</v>
      </c>
      <c r="B34" s="55" t="s">
        <v>144</v>
      </c>
      <c r="C34" s="69" t="s">
        <v>159</v>
      </c>
      <c r="D34" s="67" t="s">
        <v>11</v>
      </c>
      <c r="E34" s="56" t="s">
        <v>170</v>
      </c>
      <c r="F34" s="67" t="s">
        <v>188</v>
      </c>
      <c r="G34" s="104" t="s">
        <v>194</v>
      </c>
      <c r="H34" s="80" t="s">
        <v>178</v>
      </c>
      <c r="I34" s="62"/>
      <c r="J34" s="62"/>
      <c r="K34" s="63"/>
      <c r="L34" s="62"/>
      <c r="M34" s="62"/>
      <c r="N34" s="62"/>
      <c r="O34" s="62"/>
      <c r="P34" s="62"/>
      <c r="Q34" s="62"/>
      <c r="R34" s="62"/>
      <c r="S34" s="62"/>
    </row>
    <row r="35" spans="1:20" ht="12.75">
      <c r="A35" s="54"/>
      <c r="B35" s="55"/>
      <c r="C35" s="107"/>
      <c r="D35" s="68"/>
      <c r="E35" s="56"/>
      <c r="F35" s="67"/>
      <c r="G35" s="104"/>
      <c r="H35" s="80"/>
      <c r="I35" s="26"/>
      <c r="J35" s="26"/>
      <c r="K35" s="26"/>
      <c r="L35" s="26"/>
      <c r="M35" s="26"/>
      <c r="N35" s="26"/>
      <c r="O35" s="26"/>
      <c r="P35" s="26"/>
      <c r="Q35" s="26"/>
      <c r="R35" s="26"/>
      <c r="S35" s="26"/>
      <c r="T35" s="26"/>
    </row>
    <row r="36" spans="1:20" ht="13.5">
      <c r="A36" s="96" t="s">
        <v>173</v>
      </c>
      <c r="B36" s="96"/>
      <c r="C36" s="96"/>
      <c r="D36" s="96"/>
      <c r="I36" s="26"/>
      <c r="J36" s="26"/>
      <c r="K36" s="26"/>
      <c r="L36" s="26"/>
      <c r="M36" s="26"/>
      <c r="N36" s="26"/>
      <c r="O36" s="26"/>
      <c r="P36" s="26"/>
      <c r="Q36" s="26"/>
      <c r="R36" s="26"/>
      <c r="S36" s="26"/>
      <c r="T36" s="26"/>
    </row>
    <row r="37" spans="2:20" ht="13.5">
      <c r="B37" s="1"/>
      <c r="C37" s="1"/>
      <c r="D37" s="59"/>
      <c r="E37" s="59"/>
      <c r="F37" s="59"/>
      <c r="G37" s="106"/>
      <c r="I37" s="26"/>
      <c r="J37" s="26"/>
      <c r="K37" s="26"/>
      <c r="L37" s="26"/>
      <c r="M37" s="26"/>
      <c r="N37" s="26"/>
      <c r="O37" s="26"/>
      <c r="P37" s="26"/>
      <c r="Q37" s="26"/>
      <c r="R37" s="26"/>
      <c r="S37" s="26"/>
      <c r="T37" s="26"/>
    </row>
    <row r="38" spans="2:20" ht="13.5">
      <c r="B38" s="1"/>
      <c r="C38" s="1"/>
      <c r="D38" s="59"/>
      <c r="E38" s="59"/>
      <c r="F38" s="59"/>
      <c r="G38" s="106"/>
      <c r="I38" s="26"/>
      <c r="J38" s="26"/>
      <c r="K38" s="26"/>
      <c r="L38" s="26"/>
      <c r="M38" s="26"/>
      <c r="N38" s="26"/>
      <c r="O38" s="26"/>
      <c r="P38" s="26"/>
      <c r="Q38" s="26"/>
      <c r="R38" s="26"/>
      <c r="S38" s="26"/>
      <c r="T38" s="26"/>
    </row>
    <row r="39" spans="2:20" ht="13.5">
      <c r="B39" s="1"/>
      <c r="C39" s="1"/>
      <c r="D39" s="59"/>
      <c r="E39" s="59"/>
      <c r="F39" s="59"/>
      <c r="G39" s="106"/>
      <c r="I39" s="26"/>
      <c r="J39" s="26"/>
      <c r="K39" s="26"/>
      <c r="L39" s="26"/>
      <c r="M39" s="26"/>
      <c r="N39" s="26"/>
      <c r="O39" s="26"/>
      <c r="P39" s="26"/>
      <c r="Q39" s="26"/>
      <c r="R39" s="26"/>
      <c r="S39" s="26"/>
      <c r="T39" s="26"/>
    </row>
    <row r="40" spans="9:20" ht="12.75">
      <c r="I40" s="26"/>
      <c r="J40" s="26"/>
      <c r="K40" s="26"/>
      <c r="L40" s="26"/>
      <c r="M40" s="26"/>
      <c r="N40" s="26"/>
      <c r="O40" s="26"/>
      <c r="P40" s="26"/>
      <c r="Q40" s="26"/>
      <c r="R40" s="26"/>
      <c r="S40" s="26"/>
      <c r="T40" s="26"/>
    </row>
    <row r="41" spans="9:20" ht="12.75">
      <c r="I41" s="26"/>
      <c r="J41" s="26"/>
      <c r="K41" s="26"/>
      <c r="L41" s="26"/>
      <c r="M41" s="26"/>
      <c r="N41" s="26"/>
      <c r="O41" s="26"/>
      <c r="P41" s="26"/>
      <c r="Q41" s="26"/>
      <c r="R41" s="26"/>
      <c r="S41" s="26"/>
      <c r="T41" s="26"/>
    </row>
    <row r="42" spans="9:20" ht="12.75">
      <c r="I42" s="26"/>
      <c r="J42" s="26"/>
      <c r="K42" s="26"/>
      <c r="L42" s="26"/>
      <c r="M42" s="26"/>
      <c r="N42" s="26"/>
      <c r="O42" s="26"/>
      <c r="P42" s="26"/>
      <c r="Q42" s="26"/>
      <c r="R42" s="26"/>
      <c r="S42" s="26"/>
      <c r="T42" s="26"/>
    </row>
  </sheetData>
  <sheetProtection/>
  <mergeCells count="5">
    <mergeCell ref="A3:H3"/>
    <mergeCell ref="A1:H1"/>
    <mergeCell ref="A2:H2"/>
    <mergeCell ref="A6:E6"/>
    <mergeCell ref="A36:D36"/>
  </mergeCell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S18" sqref="S18"/>
    </sheetView>
  </sheetViews>
  <sheetFormatPr defaultColWidth="9.140625" defaultRowHeight="12.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20.25">
      <c r="A1" s="84" t="str">
        <f>Setup!A2</f>
        <v>MIC Special Session</v>
      </c>
      <c r="B1" s="84"/>
      <c r="C1" s="84"/>
      <c r="D1" s="84"/>
      <c r="E1" s="84"/>
      <c r="F1" s="84"/>
      <c r="G1" s="84"/>
    </row>
    <row r="2" spans="1:7" ht="18">
      <c r="A2" s="85" t="str">
        <f>Setup!A5</f>
        <v>Opportunity Cost Calculator</v>
      </c>
      <c r="B2" s="85"/>
      <c r="C2" s="85"/>
      <c r="D2" s="85"/>
      <c r="E2" s="85"/>
      <c r="F2" s="85"/>
      <c r="G2" s="85"/>
    </row>
    <row r="3" spans="1:9" ht="18">
      <c r="A3" s="86" t="s">
        <v>41</v>
      </c>
      <c r="B3" s="86"/>
      <c r="C3" s="86"/>
      <c r="D3" s="86"/>
      <c r="E3" s="86"/>
      <c r="F3" s="86"/>
      <c r="G3" s="86"/>
      <c r="H3" s="86"/>
      <c r="I3" s="86"/>
    </row>
    <row r="4" spans="1:2" ht="38.25" customHeight="1">
      <c r="A4" s="2"/>
      <c r="B4" s="16" t="s">
        <v>56</v>
      </c>
    </row>
    <row r="5" spans="1:6" ht="41.25" customHeight="1">
      <c r="A5" s="16"/>
      <c r="B5" s="97" t="s">
        <v>26</v>
      </c>
      <c r="C5" s="98"/>
      <c r="D5" s="98"/>
      <c r="E5" s="98"/>
      <c r="F5" s="99"/>
    </row>
    <row r="6" spans="1:6" ht="43.5" customHeight="1">
      <c r="A6" s="16"/>
      <c r="B6" s="23" t="s">
        <v>0</v>
      </c>
      <c r="C6" s="38" t="s">
        <v>1</v>
      </c>
      <c r="D6" s="23" t="s">
        <v>2</v>
      </c>
      <c r="E6" s="38" t="s">
        <v>3</v>
      </c>
      <c r="F6" s="23" t="s">
        <v>4</v>
      </c>
    </row>
    <row r="7" spans="1:6" ht="13.5">
      <c r="A7" s="24">
        <v>1</v>
      </c>
      <c r="B7" s="37" t="s">
        <v>10</v>
      </c>
      <c r="C7" s="36" t="s">
        <v>10</v>
      </c>
      <c r="D7" s="37" t="s">
        <v>10</v>
      </c>
      <c r="E7" s="36" t="s">
        <v>10</v>
      </c>
      <c r="F7" s="37" t="s">
        <v>10</v>
      </c>
    </row>
    <row r="8" spans="1:6" ht="13.5">
      <c r="A8" s="24">
        <v>2</v>
      </c>
      <c r="B8" s="37" t="s">
        <v>10</v>
      </c>
      <c r="C8" s="36" t="s">
        <v>10</v>
      </c>
      <c r="D8" s="37" t="s">
        <v>10</v>
      </c>
      <c r="E8" s="36" t="s">
        <v>10</v>
      </c>
      <c r="F8" s="37" t="s">
        <v>10</v>
      </c>
    </row>
    <row r="9" spans="1:6" ht="13.5">
      <c r="A9" s="24">
        <v>3</v>
      </c>
      <c r="B9" s="37" t="s">
        <v>10</v>
      </c>
      <c r="C9" s="36" t="s">
        <v>10</v>
      </c>
      <c r="D9" s="37" t="s">
        <v>10</v>
      </c>
      <c r="E9" s="36" t="s">
        <v>10</v>
      </c>
      <c r="F9" s="37" t="s">
        <v>10</v>
      </c>
    </row>
    <row r="10" spans="1:6" ht="13.5">
      <c r="A10" s="24">
        <v>4</v>
      </c>
      <c r="B10" s="37" t="s">
        <v>10</v>
      </c>
      <c r="C10" s="36" t="s">
        <v>10</v>
      </c>
      <c r="D10" s="37" t="s">
        <v>10</v>
      </c>
      <c r="E10" s="36" t="s">
        <v>10</v>
      </c>
      <c r="F10" s="37" t="s">
        <v>10</v>
      </c>
    </row>
    <row r="11" spans="1:6" ht="13.5">
      <c r="A11" s="24">
        <v>5</v>
      </c>
      <c r="B11" s="37" t="s">
        <v>10</v>
      </c>
      <c r="C11" s="36" t="s">
        <v>10</v>
      </c>
      <c r="D11" s="37" t="s">
        <v>10</v>
      </c>
      <c r="E11" s="36" t="s">
        <v>10</v>
      </c>
      <c r="F11" s="37"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200" verticalDpi="200" orientation="portrait" r:id="rId2"/>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29" t="str">
        <f>Setup!A2</f>
        <v>MIC Special Session</v>
      </c>
    </row>
    <row r="2" ht="18">
      <c r="A2" s="30" t="str">
        <f>Setup!A5</f>
        <v>Opportunity Cost Calculator</v>
      </c>
    </row>
    <row r="3" ht="18">
      <c r="A3" s="13" t="s">
        <v>42</v>
      </c>
    </row>
    <row r="5" s="1" customFormat="1" ht="13.5">
      <c r="A5" s="1" t="s">
        <v>57</v>
      </c>
    </row>
    <row r="7" ht="12.75">
      <c r="A7" s="31" t="s">
        <v>34</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2020-01-24T13:57:38Z</dcterms:modified>
  <cp:category/>
  <cp:version/>
  <cp:contentType/>
  <cp:contentStatus/>
</cp:coreProperties>
</file>