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5600" windowHeight="7905" activeTab="1"/>
  </bookViews>
  <sheets>
    <sheet name="Triennial Review" sheetId="1" r:id="rId1"/>
    <sheet name="TR Solution Packages" sheetId="2" r:id="rId2"/>
    <sheet name="Interests" sheetId="3" r:id="rId3"/>
  </sheets>
  <definedNames>
    <definedName name="_xlnm.Print_Area" localSheetId="1">'TR Solution Packages'!$A$1:$L$14</definedName>
    <definedName name="_xlnm.Print_Area" localSheetId="0">'Triennial Review'!$A$1:$N$13</definedName>
    <definedName name="_xlnm.Print_Titles" localSheetId="1">'TR Solution Packages'!$A:$C,'TR Solution Packages'!$1:$5</definedName>
    <definedName name="_xlnm.Print_Titles" localSheetId="0">'Triennial Review'!$A:$C,'Triennial Review'!$1:$5</definedName>
  </definedNames>
  <calcPr fullCalcOnLoad="1"/>
</workbook>
</file>

<file path=xl/sharedStrings.xml><?xml version="1.0" encoding="utf-8"?>
<sst xmlns="http://schemas.openxmlformats.org/spreadsheetml/2006/main" count="154" uniqueCount="102">
  <si>
    <t>B</t>
  </si>
  <si>
    <t>C</t>
  </si>
  <si>
    <t>D</t>
  </si>
  <si>
    <t>ID</t>
  </si>
  <si>
    <t>Importance</t>
  </si>
  <si>
    <t>PJM MRC</t>
  </si>
  <si>
    <t>Design Component</t>
  </si>
  <si>
    <t>Component Solution Options</t>
  </si>
  <si>
    <t>High</t>
  </si>
  <si>
    <t>Stakeholder Interests and Concerns</t>
  </si>
  <si>
    <t>A</t>
  </si>
  <si>
    <t>Triennial Review of VRR Curve</t>
  </si>
  <si>
    <t>triennial review of: (1) the shape of the VRR Curve, (2) the Cost of New Entry (CONE) for each CONE area, and (3) the methodology for determining the Net Energy and Ancillary Services Revenue Offset (E&amp;AS Offset) for the PJM Region and for each Zone</t>
  </si>
  <si>
    <t>Reference Resource Technology</t>
  </si>
  <si>
    <t>Net E&amp;AS Revenue Offset Methodology</t>
  </si>
  <si>
    <t>VRR Curve Shape</t>
  </si>
  <si>
    <t>PJM Recommendation</t>
  </si>
  <si>
    <t>Levelization Method</t>
  </si>
  <si>
    <t>retain level-nominal method</t>
  </si>
  <si>
    <t>Raise Point "a" to (1.0 x CONE) above Point "b"</t>
  </si>
  <si>
    <t xml:space="preserve">Gross CONE </t>
  </si>
  <si>
    <t xml:space="preserve">revise peak-hour dispatch method to reflect actual dispatch operations (i.e. dispatch CT first against DA LMPs and then against RT LMPs if DA LMPs do not support CT commitment) </t>
  </si>
  <si>
    <t>Combustion Turbine (CT)</t>
  </si>
  <si>
    <t>E</t>
  </si>
  <si>
    <t>If we update using nominal level values then hold constant until next TR.</t>
  </si>
  <si>
    <t>Use Gross CONE with SCR costs excluded.</t>
  </si>
  <si>
    <t>real levelization method</t>
  </si>
  <si>
    <t>Real levelization method contingent upon a forward looking E&amp;AS offset</t>
  </si>
  <si>
    <t>The technology with the lowest Net CONE. Use a cross section of potential resources {CC, Coal, Wind, DR}</t>
  </si>
  <si>
    <t>PJM's methodology allowing for further examination of blocks to be used. Both time and duration of blocks.</t>
  </si>
  <si>
    <t>Reducing the E&amp;AS offset size by the amount of historical error.</t>
  </si>
  <si>
    <t>Status Quo</t>
  </si>
  <si>
    <t xml:space="preserve">Modify offset for RTO demand curve:
(a). Use the Net CONE from the 5 CONE areas; or,
(b). Use the zone from the rest of the RTO with the highest E&amp;AS offset. </t>
  </si>
  <si>
    <t>Look at Gen weighted average LMP by zone instead of load weight LMP average</t>
  </si>
  <si>
    <t>Status Quo (1.5 Net CONE) point "a"</t>
  </si>
  <si>
    <t>Set point "a" greater of (1.5 Net CONE) or, (Gross CONE  [if nominal Gross CONE; if real 1.15 * Gross CONE])</t>
  </si>
  <si>
    <t xml:space="preserve">Look for backstops to address reliability concerns versus looking at VRR curve shape. </t>
  </si>
  <si>
    <t>Raise Point "a" to (0.5 x Gross CONE) above Point "b"</t>
  </si>
  <si>
    <t xml:space="preserve">Net CONE </t>
  </si>
  <si>
    <t>Percentage limit on year-to-year Net CONE changes</t>
  </si>
  <si>
    <t>As realistic as possible the assumptions about environmental controls used for determining CONE</t>
  </si>
  <si>
    <t>Improved predictability in capacity prices.</t>
  </si>
  <si>
    <t>Having an accurate capturing of the E&amp;AS offsets by actual reference units.</t>
  </si>
  <si>
    <t xml:space="preserve">Ensuring adequate capacity; not prejuding the VRR curve. </t>
  </si>
  <si>
    <t>Last Updated September 12, 2011</t>
  </si>
  <si>
    <t>triennial review of: (1) the shape of the VRR Curve, (2) the Cost of New Entry (CONE) for each CONE area, and  (3) the methodology for determining the Net Energy and Ancillary Services Revenue Offset (E&amp;AS Offset) for the PJM Region and for each Zone</t>
  </si>
  <si>
    <t xml:space="preserve">If update with level real, then escalate with HWI until next TR. </t>
  </si>
  <si>
    <t>The technology with the lowest Net CONE. Use a cross section of potential resources {CCGT or CT}</t>
  </si>
  <si>
    <t>Solution Packages</t>
  </si>
  <si>
    <t xml:space="preserve">Package 1 </t>
  </si>
  <si>
    <t>Package 2</t>
  </si>
  <si>
    <t>Package 3</t>
  </si>
  <si>
    <t>Package 4</t>
  </si>
  <si>
    <t>Package 5</t>
  </si>
  <si>
    <t>Solution Package Options</t>
  </si>
  <si>
    <r>
      <rPr>
        <sz val="12"/>
        <rFont val="Arial Narrow"/>
        <family val="2"/>
      </rPr>
      <t xml:space="preserve">Update Brattle CONE estimate to account for missing costs and locational differences as follows:
1.    Land Costs (including easement costs)
2.    Property Taxes (account for Payment in Lieu of Taxes (PILOT) agreements and other similar tax arrangements)
3.    Electrical Interconnection Costs (reflect specific CONE Areas)
4.    Other Costs (Contingency, Financing Fees, Other interconnection costs, etc.) 
</t>
    </r>
    <r>
      <rPr>
        <i/>
        <sz val="12"/>
        <rFont val="Arial Narrow"/>
        <family val="2"/>
      </rPr>
      <t xml:space="preserve">
</t>
    </r>
    <r>
      <rPr>
        <i/>
        <sz val="12"/>
        <color indexed="10"/>
        <rFont val="Arial Narrow"/>
        <family val="2"/>
      </rPr>
      <t>(New since last meeting - Submitted by LS Power)</t>
    </r>
  </si>
  <si>
    <t>F</t>
  </si>
  <si>
    <t>Updated September 20, 2011</t>
  </si>
  <si>
    <r>
      <t xml:space="preserve">E&amp;AS offset should include energy market revenues based on nodal pricing consistent with the location of the unit for each CONE area 
</t>
    </r>
    <r>
      <rPr>
        <i/>
        <sz val="12"/>
        <color indexed="10"/>
        <rFont val="Arial Narrow"/>
        <family val="2"/>
      </rPr>
      <t>(New since last meeting - Submitted by IMM)</t>
    </r>
  </si>
  <si>
    <r>
      <t xml:space="preserve">E&amp;AS offset should be based on unit dispatch DA or RT depending solely on economics and reflecting parameters for unit per physical capabilities 
</t>
    </r>
    <r>
      <rPr>
        <i/>
        <sz val="12"/>
        <color indexed="10"/>
        <rFont val="Arial Narrow"/>
        <family val="2"/>
      </rPr>
      <t xml:space="preserve">
(New since last meeting - Submitted by IMM)</t>
    </r>
  </si>
  <si>
    <r>
      <t xml:space="preserve">Update CONE Area 2 Overnight Cost to reflect Union construction labor (~$51/kw)
</t>
    </r>
    <r>
      <rPr>
        <i/>
        <sz val="12"/>
        <color indexed="10"/>
        <rFont val="Arial Narrow"/>
        <family val="2"/>
      </rPr>
      <t xml:space="preserve">
(New since last meeting - Submitted by Constellation)</t>
    </r>
  </si>
  <si>
    <t>G</t>
  </si>
  <si>
    <t>H</t>
  </si>
  <si>
    <r>
      <t xml:space="preserve">Update CONE Area 2 Overnight Cost to reflect interconnection cost at needed locations, not average of historic locations near gas or transmission
</t>
    </r>
    <r>
      <rPr>
        <i/>
        <sz val="12"/>
        <color indexed="10"/>
        <rFont val="Arial Narrow"/>
        <family val="2"/>
      </rPr>
      <t xml:space="preserve">
(New since last meeting - Submitted by Constellation)</t>
    </r>
  </si>
  <si>
    <r>
      <t xml:space="preserve">There should be no limits on the annual change in net  CONE (status quo).  
</t>
    </r>
    <r>
      <rPr>
        <i/>
        <sz val="12"/>
        <color indexed="10"/>
        <rFont val="Arial Narrow"/>
        <family val="2"/>
      </rPr>
      <t>(New since last meeting - Submitted by IMM)</t>
    </r>
  </si>
  <si>
    <t>Package 1 - PJM Recommendation</t>
  </si>
  <si>
    <t xml:space="preserve">There should be no limits on the annual change in net  CONE (status quo).  </t>
  </si>
  <si>
    <t>I</t>
  </si>
  <si>
    <t>J</t>
  </si>
  <si>
    <r>
      <t xml:space="preserve">Update CONE Area 1 CT reference unit to include:
1. Increase current union rates for New Jersey of $99 per hour (in 2011 dollars) and assume 50 hour work week. 
2. Assume use of steel piles to 80 foot depth for foundation instead of “spread footing” foundation.  
3. Increase estimate cost of combustion turbine at about $50 million in increased costs. 
</t>
    </r>
    <r>
      <rPr>
        <i/>
        <sz val="12"/>
        <color indexed="10"/>
        <rFont val="Arial Narrow"/>
        <family val="2"/>
      </rPr>
      <t>(New since last meeting - Submitted by PSEG)</t>
    </r>
  </si>
  <si>
    <t xml:space="preserve">update CONE values for 15/16 BRA
(kW-year): 
CONE Area 1: $134.00
CONE Area 2: $123.70
CONE Area 3: $123.50
CONE Area 4: $130.10
CONE Area 5: $111.00
RTO region-wide gross CONE value: $123.50 
(DD section 5.10(a)) </t>
  </si>
  <si>
    <r>
      <t xml:space="preserve">Update CONE Area 1 CC reference unit to include:
1.Increase  current union rates for New Jersey of $99 per hour (in 2011 dollars) and assume 50 hour work week. 
2. Assume use of steel piles to 80 foot depth for foundation instead of “spread footing” foundation.  
3. Increase estimate cost of combustion turbine at about $50 million in increased costs. 
4. Increase estimate to complete CC construction at 1.8 M direct hours.   Estimate impact at $45 M in increased costs.
5. Assume enclosures required for all equipment. Estimate impact at $15 M in increased costs.
6. Increase estimate of piping costs.  Estimate impact at about $10 million in increased costs.
7. Increase estimate of HSRG w/SCR.   Estimate impact at about $5 million in increased costs.
8. Increase estimate of steam turbine costs.  Estimate impact at about $10 million in increased costs for CC unit.
9. Assume “dry” cooling tower instead of “wet” cooling tower cost for the reference CC unit.  Estimate impact at about $55 million in increased costs (compared to assumed value in report for “wet” cooling tower.)
  (9a).  If "wet" tower is used, Increase estimate of “wet” cooling tower cost.  Estimate impact at about $29 million in increased costs.
10. Increase value of cost escalation.  Estimate impact at about $20 million in increased costs.
</t>
    </r>
    <r>
      <rPr>
        <i/>
        <sz val="12"/>
        <color indexed="10"/>
        <rFont val="Arial Narrow"/>
        <family val="2"/>
      </rPr>
      <t>(New since last meeting - Submitted by PSEG)</t>
    </r>
  </si>
  <si>
    <t>Triennial review of: (1) the shape of the VRR Curve, (2) the Cost of New Entry (CONE) for each CONE area, and  (3) the methodology for determining the Net Energy and Ancillary Services Revenue Offset (E&amp;AS Offset) for the PJM Region and for each Zone</t>
  </si>
  <si>
    <t xml:space="preserve">1B
2A
3 (PJM)
4 (PJM) + 4D
5B
Subject to potential refinement of Gross CONE
</t>
  </si>
  <si>
    <t xml:space="preserve">1A
2 (PJM)
3 (PJM)
4 (PJM) +4D
5B
Subject to potential refinement of Gross CONE
</t>
  </si>
  <si>
    <t xml:space="preserve">1B + 1C
2A
3 (PJM)
4 (PJM) + 4D
5B
Subject to potential refinement of Gross CONE
</t>
  </si>
  <si>
    <t xml:space="preserve">1A + 1C
2A
3 (PJM)
4 (PJM) + 4D
5B
Subject to potential refinement of Gross CONE
</t>
  </si>
  <si>
    <r>
      <t xml:space="preserve">Update Gross CONE to the following extent:
1. Recalculate gross CONE annually; do not use indexing;
     a. If HW Index is to be used, fix 
        method to ensure that history is 
        accurately reflected.
2. Use union labor in SWMAAC;
3. Use transmission interconnection costs consistent with interconnection of a new unit rather than history
</t>
    </r>
    <r>
      <rPr>
        <i/>
        <sz val="12"/>
        <color indexed="10"/>
        <rFont val="Arial Narrow"/>
        <family val="2"/>
      </rPr>
      <t>(New since last meeting - Submitted by IMM)</t>
    </r>
  </si>
  <si>
    <r>
      <t xml:space="preserve">Assume WACC of 10% for all CONE Areas to better reflect riskiness of peaker development
</t>
    </r>
    <r>
      <rPr>
        <i/>
        <sz val="12"/>
        <color indexed="10"/>
        <rFont val="Arial Narrow"/>
        <family val="2"/>
      </rPr>
      <t>(New since last meeting - Submitted by Constellation)</t>
    </r>
  </si>
  <si>
    <t>Retain level-nominal method</t>
  </si>
  <si>
    <t>Update CONE values for 15/16 BRA
(kW-year): 
CONE Area 1: $134.00
CONE Area 2: $123.70
CONE Area 3: $123.50
CONE Area 4: $130.10
CONE Area 5: $111.00
RTO region-wide gross CONE value: $123.50 
(Attachment DD section 5.10(a))</t>
  </si>
  <si>
    <t>Real levelization method</t>
  </si>
  <si>
    <t>Point "a" use E&amp;AS = MAX(E&amp;AS) or (x * Gross CONE)</t>
  </si>
  <si>
    <t xml:space="preserve">Revise peak-hour dispatch method to reflect actual dispatch operations (i.e. dispatch CT first against DA LMPs and then against RT LMPs if DA LMPs do not support CT commitment) </t>
  </si>
  <si>
    <t>1B, 2A, 3 (PJM), 4 (PJM) + 4D, 5B</t>
  </si>
  <si>
    <t>PJM Recommendation Column</t>
  </si>
  <si>
    <t xml:space="preserve">PJM Recommendation Column </t>
  </si>
  <si>
    <t>1A, 2 (PJM), 3 (PJM), 4 (PJM) +4D, 5B</t>
  </si>
  <si>
    <t>1A + 1C, 2A, 3 (PJM), 4 (PJM) + 4D, 5B</t>
  </si>
  <si>
    <t>Package 6</t>
  </si>
  <si>
    <t>Package 7</t>
  </si>
  <si>
    <t>Package 8</t>
  </si>
  <si>
    <t>Package 9</t>
  </si>
  <si>
    <t>Updated September 23, 2011</t>
  </si>
  <si>
    <t xml:space="preserve"> </t>
  </si>
  <si>
    <r>
      <t xml:space="preserve">1D, 2 (PJM), 3 (PJM), 4F+4G, 5 (PJM), 6 (PJM) 
</t>
    </r>
    <r>
      <rPr>
        <i/>
        <sz val="14"/>
        <color indexed="10"/>
        <rFont val="Arial Narrow"/>
        <family val="2"/>
      </rPr>
      <t>(New since last meeting -- Submitted by EMC2)</t>
    </r>
  </si>
  <si>
    <r>
      <t xml:space="preserve">1B, 2A, 3B, 4(PJM)+G, 5D, 6A
</t>
    </r>
    <r>
      <rPr>
        <i/>
        <sz val="14"/>
        <color indexed="10"/>
        <rFont val="Arial Narrow"/>
        <family val="2"/>
      </rPr>
      <t>(New since last meeting -- Submitted by Susan Bruce)</t>
    </r>
  </si>
  <si>
    <r>
      <t xml:space="preserve">1E, 2 (PJM), 3 (PJM), 4 F + G, 5A, 6D
</t>
    </r>
    <r>
      <rPr>
        <i/>
        <sz val="14"/>
        <color indexed="10"/>
        <rFont val="Arial Narrow"/>
        <family val="2"/>
      </rPr>
      <t>(New since last meeting -- Submitted by IMM)</t>
    </r>
  </si>
  <si>
    <r>
      <t xml:space="preserve">1E, 2 (PJM), 3 (PJM), 4 F + G, 5A, 6D
</t>
    </r>
    <r>
      <rPr>
        <i/>
        <sz val="14"/>
        <color indexed="10"/>
        <rFont val="Arial Narrow"/>
        <family val="2"/>
      </rPr>
      <t>(New since last meeting -- Submitted by Competitive Power Ventures)</t>
    </r>
  </si>
  <si>
    <r>
      <t xml:space="preserve">If update with level real, then escalate with HWI until next TR. 
</t>
    </r>
    <r>
      <rPr>
        <b/>
        <sz val="14"/>
        <rFont val="Arial Narrow"/>
        <family val="2"/>
      </rPr>
      <t>+</t>
    </r>
    <r>
      <rPr>
        <sz val="14"/>
        <rFont val="Arial Narrow"/>
        <family val="2"/>
      </rPr>
      <t xml:space="preserve">
Use Gross CONE with SCR costs excluded.</t>
    </r>
  </si>
  <si>
    <r>
      <t xml:space="preserve">If we update using nominal level values then hold constant until next TR.
</t>
    </r>
    <r>
      <rPr>
        <b/>
        <sz val="14"/>
        <rFont val="Arial Narrow"/>
        <family val="2"/>
      </rPr>
      <t>+</t>
    </r>
    <r>
      <rPr>
        <sz val="14"/>
        <rFont val="Arial Narrow"/>
        <family val="2"/>
      </rPr>
      <t xml:space="preserve">
Use Gross CONE with SCR costs excluded.</t>
    </r>
  </si>
  <si>
    <r>
      <t xml:space="preserve">revise peak-hour dispatch method to reflect actual dispatch operations (i.e. dispatch CT first against DA LMPs and then against RT LMPs if DA LMPs do not support CT commitment) 
</t>
    </r>
    <r>
      <rPr>
        <b/>
        <sz val="14"/>
        <rFont val="Arial Narrow"/>
        <family val="2"/>
      </rPr>
      <t xml:space="preserve">+
</t>
    </r>
    <r>
      <rPr>
        <sz val="14"/>
        <rFont val="Arial Narrow"/>
        <family val="2"/>
      </rPr>
      <t xml:space="preserve">
Modify offset for RTO demand curve:
(a). Use the Net CONE from the 5 CONE areas; or,
(b). Use the zone from the rest of the RTO with the highest E&amp;AS offset.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</si>
</sst>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1">
    <font>
      <sz val="10"/>
      <color theme="1"/>
      <name val="Arial"/>
      <family val="2"/>
    </font>
    <font>
      <sz val="10"/>
      <color indexed="8"/>
      <name val="Arial"/>
      <family val="2"/>
    </font>
    <font>
      <b/>
      <sz val="18"/>
      <name val="Arial Narrow"/>
      <family val="2"/>
    </font>
    <font>
      <sz val="12"/>
      <name val="Arial Narrow"/>
      <family val="2"/>
    </font>
    <font>
      <b/>
      <sz val="12"/>
      <name val="Arial Narrow"/>
      <family val="2"/>
    </font>
    <font>
      <b/>
      <sz val="16"/>
      <name val="Arial Narrow"/>
      <family val="2"/>
    </font>
    <font>
      <i/>
      <sz val="12"/>
      <name val="Arial Narrow"/>
      <family val="2"/>
    </font>
    <font>
      <i/>
      <sz val="12"/>
      <color indexed="10"/>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2"/>
      <color indexed="8"/>
      <name val="Arial Narrow"/>
      <family val="2"/>
    </font>
    <font>
      <sz val="12"/>
      <color indexed="55"/>
      <name val="Arial Narrow"/>
      <family val="2"/>
    </font>
    <font>
      <sz val="14"/>
      <color indexed="8"/>
      <name val="Arial Narrow"/>
      <family val="2"/>
    </font>
    <font>
      <sz val="14"/>
      <color indexed="8"/>
      <name val="Arial"/>
      <family val="2"/>
    </font>
    <font>
      <sz val="14"/>
      <name val="Arial Narrow"/>
      <family val="2"/>
    </font>
    <font>
      <b/>
      <sz val="14"/>
      <name val="Arial Narrow"/>
      <family val="2"/>
    </font>
    <font>
      <i/>
      <sz val="14"/>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2"/>
      <color theme="1"/>
      <name val="Arial Narrow"/>
      <family val="2"/>
    </font>
    <font>
      <sz val="12"/>
      <color theme="0" tint="-0.3499799966812134"/>
      <name val="Arial Narrow"/>
      <family val="2"/>
    </font>
    <font>
      <sz val="14"/>
      <color theme="1"/>
      <name val="Arial Narrow"/>
      <family val="2"/>
    </font>
    <font>
      <sz val="14"/>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color indexed="63"/>
      </right>
      <top style="thin"/>
      <bottom style="thin"/>
    </border>
    <border>
      <left>
        <color indexed="63"/>
      </left>
      <right style="thin"/>
      <top style="thin"/>
      <bottom style="thin"/>
    </border>
    <border>
      <left style="medium"/>
      <right style="thin"/>
      <top style="medium"/>
      <bottom style="thin"/>
    </border>
    <border>
      <left style="thin"/>
      <right style="thin"/>
      <top style="medium"/>
      <bottom style="thin"/>
    </border>
    <border>
      <left style="thin"/>
      <right>
        <color indexed="63"/>
      </right>
      <top style="thin"/>
      <bottom style="thin"/>
    </border>
    <border>
      <left style="thin"/>
      <right style="medium"/>
      <top style="medium"/>
      <bottom>
        <color indexed="63"/>
      </bottom>
    </border>
    <border>
      <left style="thin"/>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68">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0" xfId="0" applyFont="1" applyAlignment="1">
      <alignment horizontal="left" wrapText="1"/>
    </xf>
    <xf numFmtId="0" fontId="4" fillId="0" borderId="0" xfId="0" applyFont="1" applyAlignment="1">
      <alignment/>
    </xf>
    <xf numFmtId="0" fontId="3" fillId="0" borderId="0" xfId="0" applyFont="1" applyAlignment="1">
      <alignment horizontal="left" indent="3" readingOrder="1"/>
    </xf>
    <xf numFmtId="0" fontId="4" fillId="0" borderId="0" xfId="0" applyFont="1" applyAlignment="1">
      <alignment horizontal="center"/>
    </xf>
    <xf numFmtId="0" fontId="3" fillId="0" borderId="0" xfId="0" applyFont="1" applyAlignment="1">
      <alignment horizontal="left" vertical="top"/>
    </xf>
    <xf numFmtId="0" fontId="3" fillId="0" borderId="10" xfId="0" applyFont="1" applyBorder="1" applyAlignment="1">
      <alignment horizontal="left" vertical="top" wrapText="1"/>
    </xf>
    <xf numFmtId="0" fontId="3" fillId="0" borderId="10" xfId="0" applyFont="1" applyBorder="1" applyAlignment="1">
      <alignment horizontal="center" vertical="center"/>
    </xf>
    <xf numFmtId="14" fontId="3" fillId="0" borderId="0" xfId="0" applyNumberFormat="1" applyFont="1" applyAlignment="1">
      <alignment/>
    </xf>
    <xf numFmtId="0" fontId="4" fillId="0" borderId="11" xfId="0" applyFont="1" applyBorder="1" applyAlignment="1">
      <alignment horizontal="center" vertical="top"/>
    </xf>
    <xf numFmtId="0" fontId="0" fillId="0" borderId="12" xfId="0" applyBorder="1" applyAlignment="1">
      <alignment vertical="top"/>
    </xf>
    <xf numFmtId="0" fontId="4" fillId="0" borderId="13" xfId="0" applyFont="1" applyBorder="1" applyAlignment="1">
      <alignment horizontal="center" vertical="top"/>
    </xf>
    <xf numFmtId="0" fontId="0" fillId="0" borderId="14" xfId="0" applyBorder="1" applyAlignment="1">
      <alignment vertical="top"/>
    </xf>
    <xf numFmtId="0" fontId="4" fillId="0" borderId="15" xfId="0" applyFont="1" applyBorder="1" applyAlignment="1">
      <alignment horizontal="center" vertical="top"/>
    </xf>
    <xf numFmtId="0" fontId="0" fillId="0" borderId="16" xfId="0" applyBorder="1" applyAlignment="1">
      <alignment vertical="top"/>
    </xf>
    <xf numFmtId="0" fontId="3" fillId="0" borderId="10" xfId="0" applyFont="1" applyFill="1" applyBorder="1" applyAlignment="1">
      <alignment horizontal="left" vertical="top" wrapText="1"/>
    </xf>
    <xf numFmtId="0" fontId="4" fillId="0" borderId="10" xfId="0" applyFont="1" applyFill="1" applyBorder="1" applyAlignment="1">
      <alignment horizontal="center" vertical="center" wrapText="1"/>
    </xf>
    <xf numFmtId="0" fontId="47" fillId="0" borderId="10" xfId="0" applyFont="1" applyBorder="1" applyAlignment="1">
      <alignment vertical="top" wrapText="1"/>
    </xf>
    <xf numFmtId="0" fontId="4" fillId="0" borderId="14" xfId="0" applyFont="1" applyBorder="1" applyAlignment="1">
      <alignment horizontal="center" wrapText="1"/>
    </xf>
    <xf numFmtId="0" fontId="47" fillId="0" borderId="0" xfId="0" applyFont="1" applyAlignment="1">
      <alignment/>
    </xf>
    <xf numFmtId="0" fontId="4" fillId="0" borderId="10" xfId="0" applyFont="1" applyBorder="1" applyAlignment="1">
      <alignment horizontal="center" vertical="center"/>
    </xf>
    <xf numFmtId="0" fontId="48" fillId="0" borderId="10" xfId="0" applyFont="1" applyFill="1" applyBorder="1" applyAlignment="1">
      <alignment horizontal="left" vertical="top" wrapText="1"/>
    </xf>
    <xf numFmtId="0" fontId="5" fillId="0" borderId="0" xfId="0" applyFont="1" applyAlignment="1">
      <alignment/>
    </xf>
    <xf numFmtId="0" fontId="3" fillId="0" borderId="10" xfId="0" applyFont="1" applyBorder="1" applyAlignment="1">
      <alignment/>
    </xf>
    <xf numFmtId="0" fontId="3" fillId="0" borderId="10" xfId="0" applyFont="1" applyBorder="1" applyAlignment="1">
      <alignment wrapText="1"/>
    </xf>
    <xf numFmtId="0" fontId="4" fillId="0" borderId="0" xfId="0" applyFont="1" applyAlignment="1">
      <alignment horizontal="center" vertical="center"/>
    </xf>
    <xf numFmtId="0" fontId="3" fillId="0" borderId="10" xfId="0" applyFont="1" applyBorder="1" applyAlignment="1">
      <alignment vertical="center" wrapText="1"/>
    </xf>
    <xf numFmtId="0" fontId="4" fillId="33" borderId="10" xfId="0" applyFont="1" applyFill="1" applyBorder="1" applyAlignment="1">
      <alignment horizontal="center"/>
    </xf>
    <xf numFmtId="0" fontId="4" fillId="33" borderId="10" xfId="0" applyFont="1" applyFill="1" applyBorder="1" applyAlignment="1">
      <alignment horizontal="center" vertical="center"/>
    </xf>
    <xf numFmtId="0" fontId="6" fillId="0" borderId="10" xfId="0" applyFont="1" applyBorder="1" applyAlignment="1">
      <alignment horizontal="left" vertical="top" wrapText="1"/>
    </xf>
    <xf numFmtId="0" fontId="3" fillId="0" borderId="10" xfId="0" applyFont="1" applyBorder="1" applyAlignment="1">
      <alignment horizontal="left" vertical="center" wrapText="1"/>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9" xfId="0" applyFont="1" applyBorder="1" applyAlignment="1">
      <alignment horizontal="center" vertical="center"/>
    </xf>
    <xf numFmtId="0" fontId="4" fillId="0" borderId="13" xfId="0" applyFont="1" applyBorder="1" applyAlignment="1">
      <alignment horizontal="center" vertical="center"/>
    </xf>
    <xf numFmtId="0" fontId="4" fillId="0" borderId="20" xfId="0" applyFont="1" applyBorder="1" applyAlignment="1">
      <alignment horizontal="center" vertical="center" wrapText="1"/>
    </xf>
    <xf numFmtId="0" fontId="4" fillId="0" borderId="10" xfId="0" applyFont="1" applyBorder="1" applyAlignment="1">
      <alignment horizontal="center" vertical="center" wrapText="1"/>
    </xf>
    <xf numFmtId="0" fontId="47" fillId="0" borderId="0" xfId="0" applyFont="1" applyAlignment="1">
      <alignment wrapText="1"/>
    </xf>
    <xf numFmtId="0" fontId="0" fillId="0" borderId="0" xfId="0" applyAlignment="1">
      <alignment wrapText="1"/>
    </xf>
    <xf numFmtId="0" fontId="4" fillId="0" borderId="21" xfId="0" applyFont="1" applyFill="1" applyBorder="1" applyAlignment="1">
      <alignment horizontal="center" vertical="center"/>
    </xf>
    <xf numFmtId="0" fontId="4" fillId="0" borderId="15" xfId="0" applyFont="1" applyBorder="1" applyAlignment="1">
      <alignment horizontal="center" vertical="center"/>
    </xf>
    <xf numFmtId="0" fontId="4" fillId="0" borderId="22" xfId="0" applyFont="1" applyBorder="1" applyAlignment="1">
      <alignment horizontal="left" vertical="center" wrapText="1"/>
    </xf>
    <xf numFmtId="0" fontId="4" fillId="0" borderId="23" xfId="0" applyFont="1" applyBorder="1" applyAlignment="1">
      <alignment horizontal="left" vertical="center" wrapText="1"/>
    </xf>
    <xf numFmtId="0" fontId="49" fillId="0" borderId="0" xfId="0" applyFont="1" applyAlignment="1">
      <alignment wrapText="1"/>
    </xf>
    <xf numFmtId="0" fontId="50" fillId="0" borderId="0" xfId="0" applyFont="1" applyAlignment="1">
      <alignment wrapText="1"/>
    </xf>
    <xf numFmtId="0" fontId="28" fillId="0" borderId="0" xfId="0" applyFont="1" applyAlignment="1">
      <alignment/>
    </xf>
    <xf numFmtId="0" fontId="28" fillId="0" borderId="0" xfId="0" applyFont="1" applyAlignment="1">
      <alignment horizontal="left" wrapText="1"/>
    </xf>
    <xf numFmtId="14" fontId="28" fillId="0" borderId="0" xfId="0" applyNumberFormat="1" applyFont="1" applyAlignment="1">
      <alignment/>
    </xf>
    <xf numFmtId="0" fontId="29" fillId="0" borderId="10" xfId="0" applyFont="1" applyBorder="1" applyAlignment="1">
      <alignment horizontal="center" vertical="center"/>
    </xf>
    <xf numFmtId="0" fontId="29" fillId="0" borderId="10" xfId="0" applyFont="1" applyBorder="1" applyAlignment="1">
      <alignment horizontal="center" vertical="center" wrapText="1"/>
    </xf>
    <xf numFmtId="0" fontId="29" fillId="0" borderId="21" xfId="0" applyFont="1" applyFill="1" applyBorder="1" applyAlignment="1">
      <alignment horizontal="center" vertical="top" wrapText="1"/>
    </xf>
    <xf numFmtId="0" fontId="29" fillId="0" borderId="17" xfId="0" applyFont="1" applyFill="1" applyBorder="1" applyAlignment="1">
      <alignment horizontal="center" vertical="top" wrapText="1"/>
    </xf>
    <xf numFmtId="0" fontId="29" fillId="0" borderId="18" xfId="0" applyFont="1" applyFill="1" applyBorder="1" applyAlignment="1">
      <alignment horizontal="center" vertical="top" wrapText="1"/>
    </xf>
    <xf numFmtId="0" fontId="29" fillId="0" borderId="10" xfId="0" applyFont="1" applyFill="1" applyBorder="1" applyAlignment="1">
      <alignment horizontal="center" vertical="top" wrapText="1"/>
    </xf>
    <xf numFmtId="0" fontId="29" fillId="0" borderId="0" xfId="0" applyFont="1" applyAlignment="1">
      <alignment/>
    </xf>
    <xf numFmtId="0" fontId="29" fillId="0" borderId="10" xfId="0" applyFont="1" applyBorder="1" applyAlignment="1">
      <alignment horizontal="center" vertical="top" wrapText="1"/>
    </xf>
    <xf numFmtId="0" fontId="29" fillId="0" borderId="10" xfId="0" applyFont="1" applyFill="1" applyBorder="1" applyAlignment="1">
      <alignment horizontal="center" vertical="center" wrapText="1"/>
    </xf>
    <xf numFmtId="0" fontId="29" fillId="0" borderId="10" xfId="0" applyFont="1" applyBorder="1" applyAlignment="1">
      <alignment horizontal="center" vertical="center" wrapText="1"/>
    </xf>
    <xf numFmtId="0" fontId="29" fillId="0" borderId="10" xfId="0" applyFont="1" applyBorder="1" applyAlignment="1">
      <alignment horizontal="center" vertical="center"/>
    </xf>
    <xf numFmtId="0" fontId="28" fillId="0" borderId="10" xfId="0" applyFont="1" applyBorder="1" applyAlignment="1">
      <alignment horizontal="left" vertical="center" wrapText="1"/>
    </xf>
    <xf numFmtId="0" fontId="28" fillId="0" borderId="10" xfId="0" applyFont="1" applyBorder="1" applyAlignment="1">
      <alignment horizontal="center" vertical="center"/>
    </xf>
    <xf numFmtId="0" fontId="28" fillId="0" borderId="10" xfId="0" applyFont="1" applyFill="1" applyBorder="1" applyAlignment="1">
      <alignment horizontal="left" vertical="top" wrapText="1"/>
    </xf>
    <xf numFmtId="0" fontId="28" fillId="0" borderId="10" xfId="0" applyFont="1" applyBorder="1" applyAlignment="1">
      <alignment horizontal="left" vertical="top" wrapText="1"/>
    </xf>
    <xf numFmtId="0" fontId="28" fillId="0" borderId="0" xfId="0" applyFont="1" applyAlignment="1">
      <alignment horizontal="left" vertical="top"/>
    </xf>
    <xf numFmtId="0" fontId="49" fillId="0" borderId="10" xfId="0" applyFont="1"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28"/>
  <sheetViews>
    <sheetView workbookViewId="0" topLeftCell="D8">
      <selection activeCell="D8" sqref="D8"/>
    </sheetView>
  </sheetViews>
  <sheetFormatPr defaultColWidth="9.140625" defaultRowHeight="12.75"/>
  <cols>
    <col min="1" max="1" width="18.00390625" style="4" customWidth="1"/>
    <col min="2" max="2" width="42.7109375" style="2" customWidth="1"/>
    <col min="3" max="3" width="15.7109375" style="2" customWidth="1"/>
    <col min="4" max="4" width="34.28125" style="3" customWidth="1"/>
    <col min="5" max="7" width="25.7109375" style="3" customWidth="1"/>
    <col min="8" max="8" width="66.8515625" style="3" customWidth="1"/>
    <col min="9" max="9" width="45.140625" style="2" customWidth="1"/>
    <col min="10" max="10" width="45.421875" style="2" customWidth="1"/>
    <col min="11" max="11" width="46.140625" style="2" customWidth="1"/>
    <col min="12" max="12" width="39.57421875" style="2" customWidth="1"/>
    <col min="13" max="13" width="42.8515625" style="2" customWidth="1"/>
    <col min="14" max="14" width="129.7109375" style="2" customWidth="1"/>
    <col min="15" max="16384" width="9.140625" style="2" customWidth="1"/>
  </cols>
  <sheetData>
    <row r="1" ht="23.25">
      <c r="A1" s="1" t="s">
        <v>5</v>
      </c>
    </row>
    <row r="2" ht="23.25">
      <c r="A2" s="1" t="s">
        <v>11</v>
      </c>
    </row>
    <row r="3" spans="1:9" ht="40.5" customHeight="1">
      <c r="A3" s="40" t="s">
        <v>72</v>
      </c>
      <c r="B3" s="41"/>
      <c r="C3" s="41"/>
      <c r="D3" s="41"/>
      <c r="E3" s="41"/>
      <c r="F3" s="41"/>
      <c r="G3" s="41"/>
      <c r="H3" s="41"/>
      <c r="I3" s="41"/>
    </row>
    <row r="4" ht="15.75">
      <c r="A4" s="2"/>
    </row>
    <row r="5" ht="16.5" thickBot="1">
      <c r="A5" s="10" t="s">
        <v>57</v>
      </c>
    </row>
    <row r="6" spans="1:14" s="4" customFormat="1" ht="15.75">
      <c r="A6" s="36" t="s">
        <v>3</v>
      </c>
      <c r="B6" s="38" t="s">
        <v>6</v>
      </c>
      <c r="C6" s="38" t="s">
        <v>4</v>
      </c>
      <c r="D6" s="42" t="s">
        <v>7</v>
      </c>
      <c r="E6" s="35"/>
      <c r="F6" s="35"/>
      <c r="G6" s="35"/>
      <c r="H6" s="35" t="s">
        <v>7</v>
      </c>
      <c r="I6" s="35"/>
      <c r="J6" s="35" t="s">
        <v>7</v>
      </c>
      <c r="K6" s="35"/>
      <c r="L6" s="35"/>
      <c r="M6" s="33" t="s">
        <v>7</v>
      </c>
      <c r="N6" s="34" t="s">
        <v>7</v>
      </c>
    </row>
    <row r="7" spans="1:14" ht="15.75">
      <c r="A7" s="37"/>
      <c r="B7" s="39"/>
      <c r="C7" s="39"/>
      <c r="D7" s="18" t="s">
        <v>16</v>
      </c>
      <c r="E7" s="18" t="s">
        <v>10</v>
      </c>
      <c r="F7" s="18" t="s">
        <v>0</v>
      </c>
      <c r="G7" s="18" t="s">
        <v>1</v>
      </c>
      <c r="H7" s="20" t="s">
        <v>2</v>
      </c>
      <c r="I7" s="20" t="s">
        <v>23</v>
      </c>
      <c r="J7" s="20" t="s">
        <v>56</v>
      </c>
      <c r="K7" s="20" t="s">
        <v>61</v>
      </c>
      <c r="L7" s="20" t="s">
        <v>62</v>
      </c>
      <c r="M7" s="20" t="s">
        <v>67</v>
      </c>
      <c r="N7" s="20" t="s">
        <v>68</v>
      </c>
    </row>
    <row r="8" spans="1:16" ht="237.75" customHeight="1">
      <c r="A8" s="22">
        <v>1</v>
      </c>
      <c r="B8" s="32" t="s">
        <v>20</v>
      </c>
      <c r="C8" s="9" t="s">
        <v>8</v>
      </c>
      <c r="D8" s="17" t="s">
        <v>80</v>
      </c>
      <c r="E8" s="17" t="s">
        <v>24</v>
      </c>
      <c r="F8" s="17" t="s">
        <v>46</v>
      </c>
      <c r="G8" s="19" t="s">
        <v>25</v>
      </c>
      <c r="H8" s="31" t="s">
        <v>55</v>
      </c>
      <c r="I8" s="8" t="s">
        <v>77</v>
      </c>
      <c r="J8" s="8" t="s">
        <v>78</v>
      </c>
      <c r="K8" s="8" t="s">
        <v>60</v>
      </c>
      <c r="L8" s="8" t="s">
        <v>63</v>
      </c>
      <c r="M8" s="8" t="s">
        <v>69</v>
      </c>
      <c r="N8" s="8" t="s">
        <v>71</v>
      </c>
      <c r="O8" s="7"/>
      <c r="P8" s="7"/>
    </row>
    <row r="9" spans="1:16" ht="47.25">
      <c r="A9" s="22">
        <f>A8+1</f>
        <v>2</v>
      </c>
      <c r="B9" s="32" t="s">
        <v>17</v>
      </c>
      <c r="C9" s="9" t="s">
        <v>8</v>
      </c>
      <c r="D9" s="17" t="s">
        <v>79</v>
      </c>
      <c r="E9" s="17" t="s">
        <v>81</v>
      </c>
      <c r="F9" s="17" t="s">
        <v>27</v>
      </c>
      <c r="G9" s="19"/>
      <c r="H9" s="8"/>
      <c r="I9" s="8"/>
      <c r="J9" s="8"/>
      <c r="K9" s="8"/>
      <c r="L9" s="8"/>
      <c r="M9" s="8"/>
      <c r="N9" s="8"/>
      <c r="O9" s="7"/>
      <c r="P9" s="7"/>
    </row>
    <row r="10" spans="1:16" ht="78.75">
      <c r="A10" s="22">
        <f>A9+1</f>
        <v>3</v>
      </c>
      <c r="B10" s="32" t="s">
        <v>13</v>
      </c>
      <c r="C10" s="9" t="s">
        <v>8</v>
      </c>
      <c r="D10" s="17" t="s">
        <v>22</v>
      </c>
      <c r="E10" s="23" t="s">
        <v>28</v>
      </c>
      <c r="F10" s="17" t="s">
        <v>47</v>
      </c>
      <c r="G10" s="19"/>
      <c r="H10" s="8"/>
      <c r="I10" s="8"/>
      <c r="J10" s="8"/>
      <c r="K10" s="8"/>
      <c r="L10" s="8"/>
      <c r="M10" s="8"/>
      <c r="N10" s="8"/>
      <c r="O10" s="7"/>
      <c r="P10" s="7"/>
    </row>
    <row r="11" spans="1:16" ht="126">
      <c r="A11" s="22">
        <f>A10+1</f>
        <v>4</v>
      </c>
      <c r="B11" s="32" t="s">
        <v>14</v>
      </c>
      <c r="C11" s="9" t="s">
        <v>8</v>
      </c>
      <c r="D11" s="17" t="s">
        <v>83</v>
      </c>
      <c r="E11" s="17" t="s">
        <v>29</v>
      </c>
      <c r="F11" s="19" t="s">
        <v>30</v>
      </c>
      <c r="G11" s="17" t="s">
        <v>31</v>
      </c>
      <c r="H11" s="8" t="s">
        <v>32</v>
      </c>
      <c r="I11" s="8" t="s">
        <v>33</v>
      </c>
      <c r="J11" s="8" t="s">
        <v>58</v>
      </c>
      <c r="K11" s="8" t="s">
        <v>59</v>
      </c>
      <c r="L11" s="8"/>
      <c r="M11" s="8"/>
      <c r="N11" s="8"/>
      <c r="O11" s="7"/>
      <c r="P11" s="7"/>
    </row>
    <row r="12" spans="1:16" ht="78.75">
      <c r="A12" s="22">
        <f>A11+1</f>
        <v>5</v>
      </c>
      <c r="B12" s="32" t="s">
        <v>15</v>
      </c>
      <c r="C12" s="9" t="s">
        <v>8</v>
      </c>
      <c r="D12" s="17" t="s">
        <v>19</v>
      </c>
      <c r="E12" s="17" t="s">
        <v>34</v>
      </c>
      <c r="F12" s="19" t="s">
        <v>35</v>
      </c>
      <c r="G12" s="17" t="s">
        <v>82</v>
      </c>
      <c r="H12" s="8" t="s">
        <v>36</v>
      </c>
      <c r="I12" s="17" t="s">
        <v>37</v>
      </c>
      <c r="J12" s="17"/>
      <c r="K12" s="17"/>
      <c r="L12" s="17"/>
      <c r="M12" s="17"/>
      <c r="N12" s="17"/>
      <c r="O12" s="7"/>
      <c r="P12" s="7"/>
    </row>
    <row r="13" spans="1:14" ht="94.5">
      <c r="A13" s="22">
        <f>A12+1</f>
        <v>6</v>
      </c>
      <c r="B13" s="32" t="s">
        <v>38</v>
      </c>
      <c r="C13" s="9" t="s">
        <v>8</v>
      </c>
      <c r="D13" s="17" t="s">
        <v>64</v>
      </c>
      <c r="E13" s="17" t="s">
        <v>39</v>
      </c>
      <c r="F13" s="17"/>
      <c r="G13" s="17"/>
      <c r="H13" s="17"/>
      <c r="I13" s="17"/>
      <c r="J13" s="17"/>
      <c r="K13" s="17"/>
      <c r="L13" s="17"/>
      <c r="M13" s="17"/>
      <c r="N13" s="17"/>
    </row>
    <row r="14" ht="15.75">
      <c r="A14" s="6"/>
    </row>
    <row r="18" ht="20.25">
      <c r="A18" s="24" t="s">
        <v>48</v>
      </c>
    </row>
    <row r="19" ht="20.25">
      <c r="A19" s="24"/>
    </row>
    <row r="20" spans="1:2" ht="15.75">
      <c r="A20" s="29" t="s">
        <v>49</v>
      </c>
      <c r="B20" s="25" t="s">
        <v>86</v>
      </c>
    </row>
    <row r="21" ht="15.75">
      <c r="A21" s="6"/>
    </row>
    <row r="22" spans="1:2" ht="126">
      <c r="A22" s="30" t="s">
        <v>50</v>
      </c>
      <c r="B22" s="26" t="s">
        <v>73</v>
      </c>
    </row>
    <row r="23" ht="15.75">
      <c r="A23" s="27"/>
    </row>
    <row r="24" spans="1:2" ht="157.5">
      <c r="A24" s="30" t="s">
        <v>51</v>
      </c>
      <c r="B24" s="28" t="s">
        <v>74</v>
      </c>
    </row>
    <row r="25" ht="15.75">
      <c r="A25" s="27"/>
    </row>
    <row r="26" spans="1:2" ht="126">
      <c r="A26" s="30" t="s">
        <v>52</v>
      </c>
      <c r="B26" s="26" t="s">
        <v>75</v>
      </c>
    </row>
    <row r="27" ht="15.75">
      <c r="A27" s="27"/>
    </row>
    <row r="28" spans="1:2" ht="126">
      <c r="A28" s="30" t="s">
        <v>53</v>
      </c>
      <c r="B28" s="26" t="s">
        <v>76</v>
      </c>
    </row>
  </sheetData>
  <sheetProtection/>
  <mergeCells count="7">
    <mergeCell ref="J6:L6"/>
    <mergeCell ref="A6:A7"/>
    <mergeCell ref="B6:B7"/>
    <mergeCell ref="C6:C7"/>
    <mergeCell ref="A3:I3"/>
    <mergeCell ref="D6:G6"/>
    <mergeCell ref="H6:I6"/>
  </mergeCells>
  <printOptions/>
  <pageMargins left="0.26" right="0.17" top="0.75" bottom="0.75" header="0.3" footer="0.3"/>
  <pageSetup fitToHeight="2" horizontalDpi="600" verticalDpi="600" orientation="landscape" scale="60" r:id="rId1"/>
  <headerFooter>
    <oddFooter>&amp;LStakeholder Solution Aid
PJM Interconnection, LLC. &amp;R&amp;P of &amp;N</oddFooter>
  </headerFooter>
  <rowBreaks count="2" manualBreakCount="2">
    <brk id="13" max="11" man="1"/>
    <brk id="15"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P15"/>
  <sheetViews>
    <sheetView tabSelected="1" zoomScale="75" zoomScaleNormal="75" workbookViewId="0" topLeftCell="A1">
      <pane xSplit="3" topLeftCell="D1" activePane="topRight" state="frozen"/>
      <selection pane="topLeft" activeCell="A1" sqref="A1"/>
      <selection pane="topRight" activeCell="D1" sqref="D1"/>
    </sheetView>
  </sheetViews>
  <sheetFormatPr defaultColWidth="9.140625" defaultRowHeight="12.75"/>
  <cols>
    <col min="1" max="1" width="6.00390625" style="4" customWidth="1"/>
    <col min="2" max="2" width="42.7109375" style="2" customWidth="1"/>
    <col min="3" max="3" width="15.7109375" style="2" customWidth="1"/>
    <col min="4" max="4" width="34.28125" style="3" customWidth="1"/>
    <col min="5" max="8" width="42.7109375" style="3" customWidth="1"/>
    <col min="9" max="9" width="48.140625" style="2" customWidth="1"/>
    <col min="10" max="10" width="54.7109375" style="2" customWidth="1"/>
    <col min="11" max="11" width="48.140625" style="2" customWidth="1"/>
    <col min="12" max="12" width="86.421875" style="2" customWidth="1"/>
    <col min="13" max="16384" width="9.140625" style="2" customWidth="1"/>
  </cols>
  <sheetData>
    <row r="1" ht="23.25">
      <c r="A1" s="1" t="s">
        <v>5</v>
      </c>
    </row>
    <row r="2" ht="23.25">
      <c r="A2" s="1" t="s">
        <v>11</v>
      </c>
    </row>
    <row r="3" spans="1:9" s="48" customFormat="1" ht="18">
      <c r="A3" s="46" t="s">
        <v>45</v>
      </c>
      <c r="B3" s="47"/>
      <c r="C3" s="47"/>
      <c r="D3" s="47"/>
      <c r="E3" s="47"/>
      <c r="F3" s="47"/>
      <c r="G3" s="47"/>
      <c r="H3" s="47"/>
      <c r="I3" s="47"/>
    </row>
    <row r="4" spans="4:8" s="48" customFormat="1" ht="18">
      <c r="D4" s="49"/>
      <c r="E4" s="49"/>
      <c r="F4" s="49"/>
      <c r="G4" s="49"/>
      <c r="H4" s="49"/>
    </row>
    <row r="5" spans="1:8" s="48" customFormat="1" ht="18">
      <c r="A5" s="50" t="s">
        <v>93</v>
      </c>
      <c r="D5" s="49"/>
      <c r="E5" s="49"/>
      <c r="F5" s="49"/>
      <c r="G5" s="49"/>
      <c r="H5" s="49"/>
    </row>
    <row r="6" spans="1:12" s="57" customFormat="1" ht="18">
      <c r="A6" s="51" t="s">
        <v>94</v>
      </c>
      <c r="B6" s="52" t="s">
        <v>6</v>
      </c>
      <c r="C6" s="52" t="s">
        <v>4</v>
      </c>
      <c r="D6" s="53" t="s">
        <v>54</v>
      </c>
      <c r="E6" s="54"/>
      <c r="F6" s="54"/>
      <c r="G6" s="54"/>
      <c r="H6" s="54"/>
      <c r="I6" s="55"/>
      <c r="J6" s="53" t="s">
        <v>54</v>
      </c>
      <c r="K6" s="54"/>
      <c r="L6" s="55"/>
    </row>
    <row r="7" spans="1:12" s="48" customFormat="1" ht="36">
      <c r="A7" s="51"/>
      <c r="B7" s="52"/>
      <c r="C7" s="52"/>
      <c r="D7" s="56" t="s">
        <v>65</v>
      </c>
      <c r="E7" s="56" t="s">
        <v>50</v>
      </c>
      <c r="F7" s="56" t="s">
        <v>51</v>
      </c>
      <c r="G7" s="56" t="s">
        <v>52</v>
      </c>
      <c r="H7" s="56" t="s">
        <v>53</v>
      </c>
      <c r="I7" s="58" t="s">
        <v>89</v>
      </c>
      <c r="J7" s="58" t="s">
        <v>90</v>
      </c>
      <c r="K7" s="58" t="s">
        <v>91</v>
      </c>
      <c r="L7" s="58" t="s">
        <v>92</v>
      </c>
    </row>
    <row r="8" spans="1:12" s="48" customFormat="1" ht="42.75" customHeight="1">
      <c r="A8" s="51"/>
      <c r="B8" s="52"/>
      <c r="C8" s="52"/>
      <c r="D8" s="59" t="s">
        <v>85</v>
      </c>
      <c r="E8" s="59" t="s">
        <v>84</v>
      </c>
      <c r="F8" s="59" t="s">
        <v>87</v>
      </c>
      <c r="G8" s="59" t="s">
        <v>87</v>
      </c>
      <c r="H8" s="59" t="s">
        <v>88</v>
      </c>
      <c r="I8" s="60" t="s">
        <v>95</v>
      </c>
      <c r="J8" s="60" t="s">
        <v>96</v>
      </c>
      <c r="K8" s="60" t="s">
        <v>97</v>
      </c>
      <c r="L8" s="60" t="s">
        <v>98</v>
      </c>
    </row>
    <row r="9" spans="1:16" s="48" customFormat="1" ht="409.5">
      <c r="A9" s="61">
        <v>1</v>
      </c>
      <c r="B9" s="62" t="s">
        <v>20</v>
      </c>
      <c r="C9" s="63" t="s">
        <v>8</v>
      </c>
      <c r="D9" s="64" t="s">
        <v>70</v>
      </c>
      <c r="E9" s="64" t="s">
        <v>46</v>
      </c>
      <c r="F9" s="64" t="s">
        <v>24</v>
      </c>
      <c r="G9" s="64" t="s">
        <v>99</v>
      </c>
      <c r="H9" s="64" t="s">
        <v>100</v>
      </c>
      <c r="I9" s="65" t="str">
        <f>'Triennial Review'!H8</f>
        <v>Update Brattle CONE estimate to account for missing costs and locational differences as follows:
1.    Land Costs (including easement costs)
2.    Property Taxes (account for Payment in Lieu of Taxes (PILOT) agreements and other similar tax arrangements)
3.    Electrical Interconnection Costs (reflect specific CONE Areas)
4.    Other Costs (Contingency, Financing Fees, Other interconnection costs, etc.) 
(New since last meeting - Submitted by LS Power)</v>
      </c>
      <c r="J9" s="65" t="str">
        <f>'Triennial Review'!F8</f>
        <v>If update with level real, then escalate with HWI until next TR. </v>
      </c>
      <c r="K9" s="65" t="str">
        <f>'Triennial Review'!I8</f>
        <v>Update Gross CONE to the following extent:
1. Recalculate gross CONE annually; do not use indexing;
     a. If HW Index is to be used, fix 
        method to ensure that history is 
        accurately reflected.
2. Use union labor in SWMAAC;
3. Use transmission interconnection costs consistent with interconnection of a new unit rather than history
(New since last meeting - Submitted by IMM)</v>
      </c>
      <c r="L9" s="65" t="str">
        <f>CONCATENATE('Triennial Review'!D8,"
+
",'Triennial Review'!H8,"
+
",'Triennial Review'!J8)</f>
        <v>Update CONE values for 15/16 BRA
(kW-year): 
CONE Area 1: $134.00
CONE Area 2: $123.70
CONE Area 3: $123.50
CONE Area 4: $130.10
CONE Area 5: $111.00
RTO region-wide gross CONE value: $123.50 
(Attachment DD section 5.10(a))
+
Update Brattle CONE estimate to account for missing costs and locational differences as follows:
1.    Land Costs (including easement costs)
2.    Property Taxes (account for Payment in Lieu of Taxes (PILOT) agreements and other similar tax arrangements)
3.    Electrical Interconnection Costs (reflect specific CONE Areas)
4.    Other Costs (Contingency, Financing Fees, Other interconnection costs, etc.) 
(New since last meeting - Submitted by LS Power)
+
Assume WACC of 10% for all CONE Areas to better reflect riskiness of peaker development
(New since last meeting - Submitted by Constellation)</v>
      </c>
      <c r="M9" s="66"/>
      <c r="N9" s="66"/>
      <c r="O9" s="66"/>
      <c r="P9" s="66"/>
    </row>
    <row r="10" spans="1:16" s="48" customFormat="1" ht="18">
      <c r="A10" s="61">
        <v>2</v>
      </c>
      <c r="B10" s="62" t="s">
        <v>17</v>
      </c>
      <c r="C10" s="63" t="s">
        <v>8</v>
      </c>
      <c r="D10" s="64" t="s">
        <v>18</v>
      </c>
      <c r="E10" s="64" t="s">
        <v>26</v>
      </c>
      <c r="F10" s="64" t="s">
        <v>18</v>
      </c>
      <c r="G10" s="64" t="s">
        <v>26</v>
      </c>
      <c r="H10" s="64" t="s">
        <v>26</v>
      </c>
      <c r="I10" s="65" t="str">
        <f>'Triennial Review'!D9</f>
        <v>Retain level-nominal method</v>
      </c>
      <c r="J10" s="65" t="str">
        <f>'Triennial Review'!E9</f>
        <v>Real levelization method</v>
      </c>
      <c r="K10" s="65" t="str">
        <f>'Triennial Review'!D9</f>
        <v>Retain level-nominal method</v>
      </c>
      <c r="L10" s="65" t="str">
        <f>'Triennial Review'!D9</f>
        <v>Retain level-nominal method</v>
      </c>
      <c r="M10" s="66"/>
      <c r="N10" s="66"/>
      <c r="O10" s="66"/>
      <c r="P10" s="66"/>
    </row>
    <row r="11" spans="1:16" s="48" customFormat="1" ht="54">
      <c r="A11" s="61">
        <v>3</v>
      </c>
      <c r="B11" s="62" t="s">
        <v>13</v>
      </c>
      <c r="C11" s="63" t="s">
        <v>8</v>
      </c>
      <c r="D11" s="64" t="s">
        <v>22</v>
      </c>
      <c r="E11" s="64" t="s">
        <v>22</v>
      </c>
      <c r="F11" s="64" t="s">
        <v>22</v>
      </c>
      <c r="G11" s="64" t="s">
        <v>22</v>
      </c>
      <c r="H11" s="64" t="s">
        <v>22</v>
      </c>
      <c r="I11" s="65" t="str">
        <f>'Triennial Review'!D10</f>
        <v>Combustion Turbine (CT)</v>
      </c>
      <c r="J11" s="65" t="str">
        <f>'Triennial Review'!F10</f>
        <v>The technology with the lowest Net CONE. Use a cross section of potential resources {CCGT or CT}</v>
      </c>
      <c r="K11" s="65" t="str">
        <f>'Triennial Review'!D10</f>
        <v>Combustion Turbine (CT)</v>
      </c>
      <c r="L11" s="65" t="str">
        <f>'Triennial Review'!D10</f>
        <v>Combustion Turbine (CT)</v>
      </c>
      <c r="M11" s="66"/>
      <c r="N11" s="66"/>
      <c r="O11" s="66"/>
      <c r="P11" s="66"/>
    </row>
    <row r="12" spans="1:16" s="48" customFormat="1" ht="282" customHeight="1">
      <c r="A12" s="61">
        <v>4</v>
      </c>
      <c r="B12" s="62" t="s">
        <v>14</v>
      </c>
      <c r="C12" s="63" t="s">
        <v>8</v>
      </c>
      <c r="D12" s="64" t="s">
        <v>21</v>
      </c>
      <c r="E12" s="64" t="s">
        <v>101</v>
      </c>
      <c r="F12" s="64" t="s">
        <v>101</v>
      </c>
      <c r="G12" s="64" t="s">
        <v>101</v>
      </c>
      <c r="H12" s="64" t="s">
        <v>101</v>
      </c>
      <c r="I12" s="65" t="str">
        <f>CONCATENATE('Triennial Review'!J11,"
","+
",'Triennial Review'!K11)</f>
        <v>E&amp;AS offset should include energy market revenues based on nodal pricing consistent with the location of the unit for each CONE area 
(New since last meeting - Submitted by IMM)
+
E&amp;AS offset should be based on unit dispatch DA or RT depending solely on economics and reflecting parameters for unit per physical capabilities 
(New since last meeting - Submitted by IMM)</v>
      </c>
      <c r="J12" s="65" t="str">
        <f>CONCATENATE('Triennial Review'!E11,"
+
",'Triennial Review'!K11)</f>
        <v>PJM's methodology allowing for further examination of blocks to be used. Both time and duration of blocks.
+
E&amp;AS offset should be based on unit dispatch DA or RT depending solely on economics and reflecting parameters for unit per physical capabilities 
(New since last meeting - Submitted by IMM)</v>
      </c>
      <c r="K12" s="65" t="str">
        <f>CONCATENATE('Triennial Review'!J11,"
+
",'Triennial Review'!K11)</f>
        <v>E&amp;AS offset should include energy market revenues based on nodal pricing consistent with the location of the unit for each CONE area 
(New since last meeting - Submitted by IMM)
+
E&amp;AS offset should be based on unit dispatch DA or RT depending solely on economics and reflecting parameters for unit per physical capabilities 
(New since last meeting - Submitted by IMM)</v>
      </c>
      <c r="L12" s="65" t="str">
        <f>'Triennial Review'!D11</f>
        <v>Revise peak-hour dispatch method to reflect actual dispatch operations (i.e. dispatch CT first against DA LMPs and then against RT LMPs if DA LMPs do not support CT commitment) </v>
      </c>
      <c r="M12" s="66"/>
      <c r="N12" s="66"/>
      <c r="O12" s="66"/>
      <c r="P12" s="66"/>
    </row>
    <row r="13" spans="1:16" s="48" customFormat="1" ht="54">
      <c r="A13" s="61">
        <v>5</v>
      </c>
      <c r="B13" s="62" t="s">
        <v>15</v>
      </c>
      <c r="C13" s="63" t="s">
        <v>8</v>
      </c>
      <c r="D13" s="64" t="s">
        <v>19</v>
      </c>
      <c r="E13" s="67" t="s">
        <v>35</v>
      </c>
      <c r="F13" s="67" t="s">
        <v>35</v>
      </c>
      <c r="G13" s="67" t="s">
        <v>35</v>
      </c>
      <c r="H13" s="67" t="s">
        <v>35</v>
      </c>
      <c r="I13" s="64" t="str">
        <f>'Triennial Review'!D12</f>
        <v>Raise Point "a" to (1.0 x CONE) above Point "b"</v>
      </c>
      <c r="J13" s="64" t="str">
        <f>'Triennial Review'!H12</f>
        <v>Look for backstops to address reliability concerns versus looking at VRR curve shape. </v>
      </c>
      <c r="K13" s="64" t="str">
        <f>'Triennial Review'!E12</f>
        <v>Status Quo (1.5 Net CONE) point "a"</v>
      </c>
      <c r="L13" s="65" t="str">
        <f>'Triennial Review'!D12</f>
        <v>Raise Point "a" to (1.0 x CONE) above Point "b"</v>
      </c>
      <c r="M13" s="66"/>
      <c r="N13" s="66"/>
      <c r="O13" s="66"/>
      <c r="P13" s="66"/>
    </row>
    <row r="14" spans="1:12" s="48" customFormat="1" ht="72">
      <c r="A14" s="61">
        <v>6</v>
      </c>
      <c r="B14" s="62" t="s">
        <v>38</v>
      </c>
      <c r="C14" s="63" t="s">
        <v>8</v>
      </c>
      <c r="D14" s="64" t="s">
        <v>66</v>
      </c>
      <c r="E14" s="64"/>
      <c r="F14" s="64"/>
      <c r="G14" s="64"/>
      <c r="H14" s="64"/>
      <c r="I14" s="64" t="str">
        <f>'Triennial Review'!D13</f>
        <v>There should be no limits on the annual change in net  CONE (status quo).  
(New since last meeting - Submitted by IMM)</v>
      </c>
      <c r="J14" s="64" t="str">
        <f>'Triennial Review'!E13</f>
        <v>Percentage limit on year-to-year Net CONE changes</v>
      </c>
      <c r="K14" s="64" t="str">
        <f>'Triennial Review'!D13</f>
        <v>There should be no limits on the annual change in net  CONE (status quo).  
(New since last meeting - Submitted by IMM)</v>
      </c>
      <c r="L14" s="65" t="str">
        <f>'Triennial Review'!D13</f>
        <v>There should be no limits on the annual change in net  CONE (status quo).  
(New since last meeting - Submitted by IMM)</v>
      </c>
    </row>
    <row r="15" ht="15.75">
      <c r="A15" s="6"/>
    </row>
  </sheetData>
  <sheetProtection/>
  <mergeCells count="6">
    <mergeCell ref="J6:L6"/>
    <mergeCell ref="D6:I6"/>
    <mergeCell ref="A3:I3"/>
    <mergeCell ref="A6:A8"/>
    <mergeCell ref="B6:B8"/>
    <mergeCell ref="C6:C8"/>
  </mergeCells>
  <printOptions/>
  <pageMargins left="0.26" right="0.17" top="0.75" bottom="0.75" header="0.3" footer="0.3"/>
  <pageSetup fitToWidth="3" fitToHeight="1" horizontalDpi="600" verticalDpi="600" orientation="landscape" scale="43" r:id="rId1"/>
  <headerFooter>
    <oddFooter>&amp;LStakeholder Solution Aid
PJM Interconnection, LLC. &amp;R&amp;P of &amp;N</oddFooter>
  </headerFooter>
  <rowBreaks count="1" manualBreakCount="1">
    <brk id="16" max="255" man="1"/>
  </rowBreaks>
  <colBreaks count="1" manualBreakCount="1">
    <brk id="8"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K23"/>
  <sheetViews>
    <sheetView zoomScale="120" zoomScaleNormal="120" zoomScalePageLayoutView="0" workbookViewId="0" topLeftCell="A1">
      <selection activeCell="A6" sqref="A6:A7"/>
    </sheetView>
  </sheetViews>
  <sheetFormatPr defaultColWidth="9.140625" defaultRowHeight="12.75"/>
  <cols>
    <col min="1" max="1" width="9.57421875" style="4" bestFit="1" customWidth="1"/>
    <col min="2" max="2" width="92.140625" style="2" customWidth="1"/>
    <col min="3" max="16384" width="9.140625" style="2" customWidth="1"/>
  </cols>
  <sheetData>
    <row r="1" ht="23.25">
      <c r="A1" s="1" t="s">
        <v>5</v>
      </c>
    </row>
    <row r="2" ht="23.25">
      <c r="A2" s="1" t="s">
        <v>11</v>
      </c>
    </row>
    <row r="3" ht="15.75">
      <c r="A3" s="21" t="s">
        <v>12</v>
      </c>
    </row>
    <row r="4" ht="15.75">
      <c r="A4" s="2"/>
    </row>
    <row r="5" ht="16.5" thickBot="1">
      <c r="A5" s="10" t="s">
        <v>44</v>
      </c>
    </row>
    <row r="6" spans="1:2" s="4" customFormat="1" ht="15.75">
      <c r="A6" s="36" t="s">
        <v>3</v>
      </c>
      <c r="B6" s="44" t="s">
        <v>9</v>
      </c>
    </row>
    <row r="7" spans="1:4" ht="16.5" thickBot="1">
      <c r="A7" s="43"/>
      <c r="B7" s="45"/>
      <c r="D7" s="5"/>
    </row>
    <row r="8" spans="1:11" ht="15.75">
      <c r="A8" s="11">
        <v>1</v>
      </c>
      <c r="B8" s="12" t="s">
        <v>40</v>
      </c>
      <c r="C8" s="7"/>
      <c r="D8" s="7"/>
      <c r="E8" s="7"/>
      <c r="F8" s="7"/>
      <c r="G8" s="7"/>
      <c r="H8" s="7"/>
      <c r="I8" s="7"/>
      <c r="J8" s="7"/>
      <c r="K8" s="7"/>
    </row>
    <row r="9" spans="1:11" ht="15.75">
      <c r="A9" s="13">
        <v>2</v>
      </c>
      <c r="B9" s="14" t="s">
        <v>41</v>
      </c>
      <c r="C9" s="7"/>
      <c r="D9" s="7"/>
      <c r="E9" s="7"/>
      <c r="F9" s="7"/>
      <c r="G9" s="7"/>
      <c r="H9" s="7"/>
      <c r="I9" s="7"/>
      <c r="J9" s="7"/>
      <c r="K9" s="7"/>
    </row>
    <row r="10" spans="1:11" ht="15.75">
      <c r="A10" s="13">
        <v>3</v>
      </c>
      <c r="B10" s="14" t="s">
        <v>42</v>
      </c>
      <c r="C10" s="7"/>
      <c r="D10" s="7"/>
      <c r="E10" s="7"/>
      <c r="F10" s="7"/>
      <c r="G10" s="7"/>
      <c r="H10" s="7"/>
      <c r="I10" s="7"/>
      <c r="J10" s="7"/>
      <c r="K10" s="7"/>
    </row>
    <row r="11" spans="1:11" ht="15.75">
      <c r="A11" s="13">
        <v>4</v>
      </c>
      <c r="B11" s="14" t="s">
        <v>43</v>
      </c>
      <c r="C11" s="7"/>
      <c r="D11" s="7"/>
      <c r="E11" s="7"/>
      <c r="F11" s="7"/>
      <c r="G11" s="7"/>
      <c r="H11" s="7"/>
      <c r="I11" s="7"/>
      <c r="J11" s="7"/>
      <c r="K11" s="7"/>
    </row>
    <row r="12" spans="1:11" ht="15.75">
      <c r="A12" s="13">
        <v>5</v>
      </c>
      <c r="B12" s="14"/>
      <c r="C12" s="7"/>
      <c r="D12" s="7"/>
      <c r="E12" s="7"/>
      <c r="F12" s="7"/>
      <c r="G12" s="7"/>
      <c r="H12" s="7"/>
      <c r="I12" s="7"/>
      <c r="J12" s="7"/>
      <c r="K12" s="7"/>
    </row>
    <row r="13" spans="1:11" ht="15.75">
      <c r="A13" s="13">
        <v>6</v>
      </c>
      <c r="B13" s="14"/>
      <c r="C13" s="7"/>
      <c r="D13" s="7"/>
      <c r="E13" s="7"/>
      <c r="F13" s="7"/>
      <c r="G13" s="7"/>
      <c r="H13" s="7"/>
      <c r="I13" s="7"/>
      <c r="J13" s="7"/>
      <c r="K13" s="7"/>
    </row>
    <row r="14" spans="1:11" ht="15.75">
      <c r="A14" s="13">
        <v>7</v>
      </c>
      <c r="B14" s="14"/>
      <c r="C14" s="7"/>
      <c r="D14" s="7"/>
      <c r="E14" s="7"/>
      <c r="F14" s="7"/>
      <c r="G14" s="7"/>
      <c r="H14" s="7"/>
      <c r="I14" s="7"/>
      <c r="J14" s="7"/>
      <c r="K14" s="7"/>
    </row>
    <row r="15" spans="1:11" ht="15.75">
      <c r="A15" s="13">
        <v>8</v>
      </c>
      <c r="B15" s="14"/>
      <c r="C15" s="7"/>
      <c r="D15" s="7"/>
      <c r="E15" s="7"/>
      <c r="F15" s="7"/>
      <c r="G15" s="7"/>
      <c r="H15" s="7"/>
      <c r="I15" s="7"/>
      <c r="J15" s="7"/>
      <c r="K15" s="7"/>
    </row>
    <row r="16" spans="1:11" ht="15.75">
      <c r="A16" s="13">
        <v>9</v>
      </c>
      <c r="B16" s="14"/>
      <c r="C16" s="7"/>
      <c r="D16" s="7"/>
      <c r="E16" s="7"/>
      <c r="F16" s="7"/>
      <c r="G16" s="7"/>
      <c r="H16" s="7"/>
      <c r="I16" s="7"/>
      <c r="J16" s="7"/>
      <c r="K16" s="7"/>
    </row>
    <row r="17" spans="1:11" ht="15.75">
      <c r="A17" s="13">
        <v>10</v>
      </c>
      <c r="B17" s="14"/>
      <c r="C17" s="7"/>
      <c r="D17" s="7"/>
      <c r="E17" s="7"/>
      <c r="F17" s="7"/>
      <c r="G17" s="7"/>
      <c r="H17" s="7"/>
      <c r="I17" s="7"/>
      <c r="J17" s="7"/>
      <c r="K17" s="7"/>
    </row>
    <row r="18" spans="1:2" ht="16.5" thickBot="1">
      <c r="A18" s="15">
        <v>11</v>
      </c>
      <c r="B18" s="16"/>
    </row>
    <row r="19" ht="15.75">
      <c r="A19" s="6"/>
    </row>
    <row r="20" ht="15.75">
      <c r="A20" s="6"/>
    </row>
    <row r="21" ht="15.75">
      <c r="A21" s="6"/>
    </row>
    <row r="22" ht="15.75">
      <c r="A22" s="6"/>
    </row>
    <row r="23" ht="15.75">
      <c r="A23" s="6"/>
    </row>
  </sheetData>
  <sheetProtection/>
  <mergeCells count="2">
    <mergeCell ref="A6:A7"/>
    <mergeCell ref="B6:B7"/>
  </mergeCells>
  <printOptions/>
  <pageMargins left="0.7" right="0.7" top="0.75" bottom="0.75" header="0.3" footer="0.3"/>
  <pageSetup fitToHeight="1"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Adrien Ford</dc:creator>
  <cp:keywords/>
  <dc:description/>
  <cp:lastModifiedBy>Adrien Ford</cp:lastModifiedBy>
  <cp:lastPrinted>2011-09-23T20:30:24Z</cp:lastPrinted>
  <dcterms:created xsi:type="dcterms:W3CDTF">2011-06-17T02:23:42Z</dcterms:created>
  <dcterms:modified xsi:type="dcterms:W3CDTF">2011-09-23T20:31:00Z</dcterms:modified>
  <cp:category/>
  <cp:version/>
  <cp:contentType/>
  <cp:contentStatus/>
</cp:coreProperties>
</file>