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TO PAH" sheetId="1" r:id="rId1"/>
    <sheet name="Performance Hours" sheetId="2" r:id="rId2"/>
    <sheet name="Mid Atl Dom PAH" sheetId="3" r:id="rId3"/>
    <sheet name="Additional Localized Perf Hours" sheetId="4" r:id="rId4"/>
    <sheet name="Emergency Procedure List" sheetId="5" r:id="rId5"/>
  </sheets>
  <definedNames>
    <definedName name="_xlnm._FilterDatabase" localSheetId="3" hidden="1">'Additional Localized Perf Hours'!$A$1:$F$33</definedName>
    <definedName name="_xlnm._FilterDatabase" localSheetId="1" hidden="1">'Performance Hours'!$A$1:$F$34</definedName>
  </definedNames>
  <calcPr fullCalcOnLoad="1"/>
</workbook>
</file>

<file path=xl/sharedStrings.xml><?xml version="1.0" encoding="utf-8"?>
<sst xmlns="http://schemas.openxmlformats.org/spreadsheetml/2006/main" count="184" uniqueCount="92">
  <si>
    <t>Voltage Reduction Warning</t>
  </si>
  <si>
    <t>Date</t>
  </si>
  <si>
    <t>Emergency Load Management</t>
  </si>
  <si>
    <t>Mid-Atlantic Dominion (MAD)</t>
  </si>
  <si>
    <t>PJM RTO</t>
  </si>
  <si>
    <t>Maximum Emergency Generation Action</t>
  </si>
  <si>
    <t>Start Time (EPT)</t>
  </si>
  <si>
    <t>Stop Time (EPT)</t>
  </si>
  <si>
    <r>
      <t>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</si>
  <si>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r>
      <t>Emergency Procedure</t>
    </r>
    <r>
      <rPr>
        <b/>
        <vertAlign val="superscript"/>
        <sz val="11"/>
        <color indexed="9"/>
        <rFont val="Calibri"/>
        <family val="2"/>
      </rPr>
      <t xml:space="preserve"> (2)</t>
    </r>
  </si>
  <si>
    <t>(1) The region for which a Non-performance Penalty will be assessed</t>
  </si>
  <si>
    <t>(2) The emergency procedure listed may be one of multiple emergency actions taken within the region during that time period</t>
  </si>
  <si>
    <r>
      <t>Localized 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</si>
  <si>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t>Manual Load Dump Warning</t>
  </si>
  <si>
    <t>ComEd - Control Zone</t>
  </si>
  <si>
    <t>DLCO - Control Zone</t>
  </si>
  <si>
    <t>BGE/PEPCO - Transmission Zones</t>
  </si>
  <si>
    <t>ATSI - Control Zone</t>
  </si>
  <si>
    <t>AEP - Control Zone</t>
  </si>
  <si>
    <t>AEP/ATSI - Control Zones</t>
  </si>
  <si>
    <t>AEP_Canton SubZone</t>
  </si>
  <si>
    <t>List of Emergency Procedures that trigger Performance Assessment Hours</t>
  </si>
  <si>
    <t>1. Pre-Emergency Mandatory Load Management Reduction</t>
  </si>
  <si>
    <t>2. Emergency Load Management Reduction</t>
  </si>
  <si>
    <t>3. Primary Reserve Warning</t>
  </si>
  <si>
    <t>4. Maximum Emergency Generation Action</t>
  </si>
  <si>
    <t>5. Energy Only Option Emergency Load Response</t>
  </si>
  <si>
    <t>6. Voltage Reduction Warning &amp;  Reduction of Non-Critical Plant Load</t>
  </si>
  <si>
    <t>7. Voltage Reduction Action &amp; Curtailment of Non-Essential Building Load</t>
  </si>
  <si>
    <t>8. Manual Load Dump Warning</t>
  </si>
  <si>
    <t>9. Manual Load Dump Action</t>
  </si>
  <si>
    <t>* For additional details on Emergency Procedures, please see PJM Manual 13 (http://www.pjm.com/~/media/documents/manuals/m13.ashx)</t>
  </si>
  <si>
    <t>Primary Reserve Warning</t>
  </si>
  <si>
    <r>
      <t>Number of Performance Assessment Hours</t>
    </r>
    <r>
      <rPr>
        <b/>
        <vertAlign val="superscript"/>
        <sz val="11"/>
        <color indexed="9"/>
        <rFont val="Calibri"/>
        <family val="2"/>
      </rPr>
      <t xml:space="preserve"> (3)</t>
    </r>
  </si>
  <si>
    <t>(3) Number of Performance Assessment Hours include all partial or full clock hours of an emergency event (may partially overlap hours of another event on same day)</t>
  </si>
  <si>
    <t>Max Emerg Gen Action Trans</t>
  </si>
  <si>
    <t>AE (Atl. City Elec.) - Transmission Zone</t>
  </si>
  <si>
    <t>BGE - Transmission Zone</t>
  </si>
  <si>
    <t>PPL - Transmission Zone</t>
  </si>
  <si>
    <t>Mid-Atlantic</t>
  </si>
  <si>
    <t>(3) Number of Performance Assessment Hours include all partial or full clock hours of an emergency event (does not double count hours that may be partially overlapping another event)</t>
  </si>
  <si>
    <t>DOM_Norfolk SubZone</t>
  </si>
  <si>
    <t>Mid-Atlantic Dominion (MAD) + AP</t>
  </si>
  <si>
    <r>
      <t xml:space="preserve">PJM RTO </t>
    </r>
    <r>
      <rPr>
        <vertAlign val="superscript"/>
        <sz val="11"/>
        <color indexed="8"/>
        <rFont val="Calibri"/>
        <family val="2"/>
      </rPr>
      <t>(4)</t>
    </r>
  </si>
  <si>
    <t>(4) eSuite Message does not show RTO, but Load Management dispatched to support RTO-wide capacity levels</t>
  </si>
  <si>
    <t>Mid-Atlatic+Dom</t>
  </si>
  <si>
    <t>RTO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</si>
  <si>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</si>
  <si>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</si>
  <si>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</si>
  <si>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</si>
  <si>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</si>
  <si>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</si>
  <si>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</si>
  <si>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</si>
  <si>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</si>
  <si>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</si>
  <si>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2020/21</t>
  </si>
  <si>
    <t>BGE</t>
  </si>
  <si>
    <t>Pepco</t>
  </si>
  <si>
    <t>Dom</t>
  </si>
  <si>
    <t>Comed</t>
  </si>
  <si>
    <t>AEP</t>
  </si>
  <si>
    <t>ATSI</t>
  </si>
  <si>
    <t>AE</t>
  </si>
  <si>
    <t>PPL</t>
  </si>
  <si>
    <t>DLCO</t>
  </si>
  <si>
    <t>Dominion</t>
  </si>
  <si>
    <t>ComEd</t>
  </si>
  <si>
    <t>Zone</t>
  </si>
  <si>
    <t>Average PAH since 2011/2012</t>
  </si>
  <si>
    <t xml:space="preserve">Table source: https://www.pjm.com/-/media/committees-groups/committees/elc/postings/performance-assessment-hours-2011-2014-xls.ashx </t>
  </si>
  <si>
    <t xml:space="preserve">https://www.pjm.com/-/media/committees-groups/committees/elc/postings/performance-assessment-hours-2011-2014-xls.ashx and https://emergencyprocedures.pjm.com/ep/pages/dashboard.jsf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</si>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</sst>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m/d/yy\ h:mm\ AM/PM;@"/>
    <numFmt numFmtId="173" formatCode="m/d/yy\ h:mm;@"/>
    <numFmt numFmtId="174" formatCode="0.000"/>
    <numFmt numFmtId="175" formatCode="0.0000"/>
    <numFmt numFmtId="176" formatCode="0.0"/>
    <numFmt numFmtId="177" formatCode="[$-409]h:mm\ AM/PM;@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theme="4" tint="0.3999499976634979"/>
      </bottom>
    </border>
    <border>
      <left/>
      <right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 style="medium"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theme="4" tint="0.3999499976634979"/>
      </top>
      <bottom style="medium"/>
    </border>
    <border>
      <left/>
      <right/>
      <top style="thin">
        <color theme="4" tint="0.3999499976634979"/>
      </top>
      <bottom style="medium"/>
    </border>
    <border>
      <left/>
      <right style="medium"/>
      <top style="thin">
        <color theme="4" tint="0.3999499976634979"/>
      </top>
      <bottom style="medium"/>
    </border>
    <border>
      <left style="medium"/>
      <right/>
      <top style="thin">
        <color theme="4" tint="0.3999499976634979"/>
      </top>
      <bottom>
        <color indexed="63"/>
      </bottom>
    </border>
    <border>
      <left/>
      <right/>
      <top style="thin">
        <color theme="4" tint="0.3999499976634979"/>
      </top>
      <bottom>
        <color indexed="63"/>
      </bottom>
    </border>
    <border>
      <left/>
      <right style="medium"/>
      <top style="thin">
        <color theme="4" tint="0.3999499976634979"/>
      </top>
      <bottom>
        <color indexed="63"/>
      </bottom>
    </border>
    <border>
      <left style="medium"/>
      <right/>
      <top>
        <color indexed="63"/>
      </top>
      <bottom style="thin">
        <color theme="4" tint="0.3999499976634979"/>
      </bottom>
    </border>
    <border>
      <left/>
      <right/>
      <top>
        <color indexed="63"/>
      </top>
      <bottom style="thin">
        <color theme="4" tint="0.3999499976634979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18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164" fontId="32" fillId="33" borderId="16" xfId="0" applyNumberFormat="1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vertical="center" wrapText="1"/>
    </xf>
    <xf numFmtId="164" fontId="32" fillId="33" borderId="17" xfId="0" applyNumberFormat="1" applyFont="1" applyFill="1" applyBorder="1" applyAlignment="1">
      <alignment horizontal="center" vertical="center" wrapText="1"/>
    </xf>
    <xf numFmtId="164" fontId="32" fillId="33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8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1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RTO-Wide Performance Assesment Hours from 2011/2012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12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v>RTO DY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Hours'!$L$25:$L$35</c:f>
              <c:numCache>
                <c:ptCount val="11"/>
                <c:pt idx="0">
                  <c:v>7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Hours'!$M$25:$M$35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10.5</c:v>
                </c:pt>
                <c:pt idx="4">
                  <c:v>8.4</c:v>
                </c:pt>
                <c:pt idx="5">
                  <c:v>7</c:v>
                </c:pt>
                <c:pt idx="6">
                  <c:v>6</c:v>
                </c:pt>
                <c:pt idx="7">
                  <c:v>5.25</c:v>
                </c:pt>
                <c:pt idx="8">
                  <c:v>4.666666666666667</c:v>
                </c:pt>
                <c:pt idx="9">
                  <c:v>4.2</c:v>
                </c:pt>
                <c:pt idx="10">
                  <c:v>3.8181818181818183</c:v>
                </c:pt>
              </c:numCache>
            </c:numRef>
          </c:val>
          <c:smooth val="0"/>
        </c:ser>
        <c:marker val="1"/>
        <c:axId val="38776748"/>
        <c:axId val="13446413"/>
      </c:lineChart>
      <c:catAx>
        <c:axId val="387767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446413"/>
        <c:crosses val="autoZero"/>
        <c:auto val="1"/>
        <c:lblOffset val="100"/>
        <c:tickLblSkip val="1"/>
        <c:noMultiLvlLbl val="0"/>
      </c:catAx>
      <c:valAx>
        <c:axId val="13446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Performance Asserssment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7767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Mid Atlantic &amp; Dom Performance Assessment Hours Since 2011/2012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(Includes RTO-wide PAH since Mid Atl &amp; Dom is a Subregion of RTO)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"/>
          <c:w val="0.96525"/>
          <c:h val="0.89575"/>
        </c:manualLayout>
      </c:layout>
      <c:lineChart>
        <c:grouping val="standard"/>
        <c:varyColors val="0"/>
        <c:ser>
          <c:idx val="0"/>
          <c:order val="0"/>
          <c:tx>
            <c:v>Mid Atl &amp; Dom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Hours'!$H$25:$H$35</c:f>
              <c:numCache>
                <c:ptCount val="11"/>
                <c:pt idx="0">
                  <c:v>11</c:v>
                </c:pt>
                <c:pt idx="1">
                  <c:v>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Hours'!$I$25:$I$35</c:f>
              <c:numCache>
                <c:ptCount val="11"/>
                <c:pt idx="0">
                  <c:v>11</c:v>
                </c:pt>
                <c:pt idx="1">
                  <c:v>7.5</c:v>
                </c:pt>
                <c:pt idx="2">
                  <c:v>21</c:v>
                </c:pt>
                <c:pt idx="3">
                  <c:v>15.75</c:v>
                </c:pt>
                <c:pt idx="4">
                  <c:v>12.6</c:v>
                </c:pt>
                <c:pt idx="5">
                  <c:v>10.5</c:v>
                </c:pt>
                <c:pt idx="6">
                  <c:v>9</c:v>
                </c:pt>
                <c:pt idx="7">
                  <c:v>7.875</c:v>
                </c:pt>
                <c:pt idx="8">
                  <c:v>7</c:v>
                </c:pt>
                <c:pt idx="9">
                  <c:v>6.3</c:v>
                </c:pt>
                <c:pt idx="10">
                  <c:v>5.7272727272727275</c:v>
                </c:pt>
              </c:numCache>
            </c:numRef>
          </c:val>
          <c:smooth val="0"/>
        </c:ser>
        <c:marker val="1"/>
        <c:axId val="53908854"/>
        <c:axId val="15417639"/>
      </c:lineChart>
      <c:catAx>
        <c:axId val="53908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417639"/>
        <c:crosses val="autoZero"/>
        <c:auto val="1"/>
        <c:lblOffset val="100"/>
        <c:tickLblSkip val="1"/>
        <c:noMultiLvlLbl val="0"/>
      </c:catAx>
      <c:valAx>
        <c:axId val="15417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Perfromanace Assessmentg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9088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G23:M35" comment="" totalsRowShown="0">
  <autoFilter ref="G23:M35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22:Y35" comment="" totalsRowShown="0">
  <autoFilter ref="G22:Y35"/>
  <tableColumns count="1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12">
      <selection activeCell="N14" sqref="N14"/>
    </sheetView>
  </sheetViews>
  <sheetFormatPr defaultColWidth="9.140625" defaultRowHeight="15"/>
  <cols>
    <col min="1" max="1" width="20.00390625" style="3" customWidth="1"/>
    <col min="2" max="2" width="34.8515625" style="1" customWidth="1"/>
    <col min="3" max="3" width="38.8515625" style="1" customWidth="1"/>
    <col min="4" max="4" width="17.00390625" style="2" customWidth="1"/>
    <col min="5" max="5" width="16.8515625" style="2" customWidth="1"/>
    <col min="6" max="6" width="27.57421875" style="2" customWidth="1"/>
    <col min="7" max="7" width="12.28125" style="1" customWidth="1"/>
    <col min="8" max="8" width="9.57421875" style="1" customWidth="1"/>
    <col min="9" max="9" width="11.28125" style="1" customWidth="1"/>
    <col min="10" max="10" width="22.8515625" style="1" customWidth="1"/>
    <col min="11" max="11" width="20.00390625" style="1" customWidth="1"/>
    <col min="12" max="12" width="11.57421875" style="1" customWidth="1"/>
    <col min="13" max="13" width="12.00390625" style="1" customWidth="1"/>
    <col min="14" max="14" width="10.57421875" style="1" customWidth="1"/>
    <col min="15" max="15" width="11.00390625" style="1" customWidth="1"/>
    <col min="16" max="16" width="10.00390625" style="1" customWidth="1"/>
    <col min="17" max="17" width="9.57421875" style="1" customWidth="1"/>
    <col min="18" max="18" width="96.421875" style="1" customWidth="1"/>
    <col min="19" max="16384" width="9.140625" style="1" customWidth="1"/>
  </cols>
  <sheetData>
    <row r="1" spans="1:6" ht="34.5" customHeight="1" thickBot="1">
      <c r="A1" s="17" t="s">
        <v>1</v>
      </c>
      <c r="B1" s="18" t="s">
        <v>8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4">
        <v>41702</v>
      </c>
      <c r="B2" s="5" t="s">
        <v>4</v>
      </c>
      <c r="C2" s="5" t="s">
        <v>2</v>
      </c>
      <c r="D2" s="6">
        <v>0.22916666666666666</v>
      </c>
      <c r="E2" s="6">
        <v>0.3541666666666667</v>
      </c>
      <c r="F2" s="7">
        <v>4</v>
      </c>
    </row>
    <row r="3" spans="1:6" ht="18" customHeight="1">
      <c r="A3" s="8">
        <v>41669</v>
      </c>
      <c r="B3" s="9" t="s">
        <v>3</v>
      </c>
      <c r="C3" s="9" t="s">
        <v>5</v>
      </c>
      <c r="D3" s="10">
        <v>0.24375</v>
      </c>
      <c r="E3" s="10">
        <v>0.37986111111111115</v>
      </c>
      <c r="F3" s="11">
        <v>5</v>
      </c>
    </row>
    <row r="4" spans="1:6" ht="18" customHeight="1">
      <c r="A4" s="12">
        <v>41669</v>
      </c>
      <c r="B4" s="13" t="s">
        <v>4</v>
      </c>
      <c r="C4" s="13" t="s">
        <v>0</v>
      </c>
      <c r="D4" s="14">
        <v>0.2847222222222222</v>
      </c>
      <c r="E4" s="14">
        <v>0.3159722222222222</v>
      </c>
      <c r="F4" s="15">
        <v>2</v>
      </c>
    </row>
    <row r="5" spans="1:6" ht="18" customHeight="1">
      <c r="A5" s="8">
        <v>41663</v>
      </c>
      <c r="B5" s="9" t="s">
        <v>3</v>
      </c>
      <c r="C5" s="9" t="s">
        <v>2</v>
      </c>
      <c r="D5" s="10">
        <v>0.22916666666666666</v>
      </c>
      <c r="E5" s="10">
        <v>0.3645833333333333</v>
      </c>
      <c r="F5" s="11">
        <v>4</v>
      </c>
    </row>
    <row r="6" spans="1:6" ht="18" customHeight="1">
      <c r="A6" s="12">
        <v>41662</v>
      </c>
      <c r="B6" s="13" t="s">
        <v>42</v>
      </c>
      <c r="C6" s="13" t="s">
        <v>2</v>
      </c>
      <c r="D6" s="14">
        <v>0.625</v>
      </c>
      <c r="E6" s="14">
        <v>0.7916666666666666</v>
      </c>
      <c r="F6" s="15">
        <v>4</v>
      </c>
    </row>
    <row r="7" spans="1:6" ht="18" customHeight="1">
      <c r="A7" s="8">
        <v>41662</v>
      </c>
      <c r="B7" s="9" t="s">
        <v>42</v>
      </c>
      <c r="C7" s="9" t="s">
        <v>2</v>
      </c>
      <c r="D7" s="10">
        <v>0.22916666666666666</v>
      </c>
      <c r="E7" s="10">
        <v>0.3541666666666667</v>
      </c>
      <c r="F7" s="11">
        <v>4</v>
      </c>
    </row>
    <row r="8" spans="1:6" ht="18" customHeight="1">
      <c r="A8" s="12">
        <v>41647</v>
      </c>
      <c r="B8" s="13" t="s">
        <v>4</v>
      </c>
      <c r="C8" s="13" t="s">
        <v>2</v>
      </c>
      <c r="D8" s="14">
        <v>0.25</v>
      </c>
      <c r="E8" s="14">
        <v>0.2916666666666667</v>
      </c>
      <c r="F8" s="15">
        <v>1</v>
      </c>
    </row>
    <row r="9" spans="1:6" ht="18" customHeight="1">
      <c r="A9" s="8">
        <v>41646</v>
      </c>
      <c r="B9" s="9" t="s">
        <v>4</v>
      </c>
      <c r="C9" s="9" t="s">
        <v>2</v>
      </c>
      <c r="D9" s="10">
        <v>0.6666666666666666</v>
      </c>
      <c r="E9" s="10">
        <v>0.7611111111111111</v>
      </c>
      <c r="F9" s="11">
        <v>3</v>
      </c>
    </row>
    <row r="10" spans="1:6" ht="18" customHeight="1">
      <c r="A10" s="12">
        <v>41646</v>
      </c>
      <c r="B10" s="13" t="s">
        <v>4</v>
      </c>
      <c r="C10" s="13" t="s">
        <v>32</v>
      </c>
      <c r="D10" s="14">
        <v>0.03819444444444444</v>
      </c>
      <c r="E10" s="14">
        <v>0.5097222222222222</v>
      </c>
      <c r="F10" s="15">
        <v>13</v>
      </c>
    </row>
    <row r="11" spans="1:6" ht="18" customHeight="1">
      <c r="A11" s="8">
        <v>41645</v>
      </c>
      <c r="B11" s="9" t="s">
        <v>4</v>
      </c>
      <c r="C11" s="9" t="s">
        <v>0</v>
      </c>
      <c r="D11" s="10">
        <v>0.8104166666666667</v>
      </c>
      <c r="E11" s="10">
        <v>0.8909722222222222</v>
      </c>
      <c r="F11" s="11">
        <v>3</v>
      </c>
    </row>
    <row r="12" spans="1:6" ht="18" customHeight="1">
      <c r="A12" s="12">
        <v>41528</v>
      </c>
      <c r="B12" s="13" t="s">
        <v>3</v>
      </c>
      <c r="C12" s="13" t="s">
        <v>2</v>
      </c>
      <c r="D12" s="14">
        <v>0.5833333333333334</v>
      </c>
      <c r="E12" s="14">
        <v>0.7708333333333334</v>
      </c>
      <c r="F12" s="15">
        <v>5</v>
      </c>
    </row>
    <row r="13" spans="1:6" ht="18" customHeight="1">
      <c r="A13" s="29">
        <v>41473</v>
      </c>
      <c r="B13" s="9" t="s">
        <v>4</v>
      </c>
      <c r="C13" s="30" t="s">
        <v>2</v>
      </c>
      <c r="D13" s="31">
        <v>0.611111111111111</v>
      </c>
      <c r="E13" s="31">
        <v>0.75</v>
      </c>
      <c r="F13" s="32">
        <v>4</v>
      </c>
    </row>
    <row r="14" spans="1:6" ht="18" customHeight="1">
      <c r="A14" s="12">
        <v>41108</v>
      </c>
      <c r="B14" s="13" t="s">
        <v>39</v>
      </c>
      <c r="C14" s="13" t="s">
        <v>0</v>
      </c>
      <c r="D14" s="14">
        <v>0.611111111111111</v>
      </c>
      <c r="E14" s="14">
        <v>0.6458333333333334</v>
      </c>
      <c r="F14" s="15">
        <v>2</v>
      </c>
    </row>
    <row r="15" spans="1:6" ht="18" customHeight="1">
      <c r="A15" s="29">
        <v>41108</v>
      </c>
      <c r="B15" s="30" t="s">
        <v>39</v>
      </c>
      <c r="C15" s="30" t="s">
        <v>2</v>
      </c>
      <c r="D15" s="31">
        <v>0.6402777777777778</v>
      </c>
      <c r="E15" s="31">
        <v>0.7319444444444444</v>
      </c>
      <c r="F15" s="32">
        <v>2</v>
      </c>
    </row>
    <row r="16" spans="1:6" ht="18" customHeight="1">
      <c r="A16" s="12">
        <v>41107</v>
      </c>
      <c r="B16" s="13" t="s">
        <v>43</v>
      </c>
      <c r="C16" s="13" t="s">
        <v>2</v>
      </c>
      <c r="D16" s="14">
        <v>0.6305555555555555</v>
      </c>
      <c r="E16" s="14">
        <v>0.7951388888888888</v>
      </c>
      <c r="F16" s="15">
        <v>5</v>
      </c>
    </row>
    <row r="17" spans="1:6" ht="18" customHeight="1">
      <c r="A17" s="29">
        <v>40746</v>
      </c>
      <c r="B17" s="30" t="s">
        <v>4</v>
      </c>
      <c r="C17" s="30" t="s">
        <v>2</v>
      </c>
      <c r="D17" s="31">
        <v>0.5625</v>
      </c>
      <c r="E17" s="31">
        <v>0.8173611111111111</v>
      </c>
      <c r="F17" s="32">
        <v>7</v>
      </c>
    </row>
    <row r="18" spans="1:6" ht="18" customHeight="1" thickBot="1">
      <c r="A18" s="41">
        <v>40703</v>
      </c>
      <c r="B18" s="42" t="s">
        <v>39</v>
      </c>
      <c r="C18" s="42" t="s">
        <v>32</v>
      </c>
      <c r="D18" s="43">
        <v>0.6625</v>
      </c>
      <c r="E18" s="43">
        <v>0.7604166666666666</v>
      </c>
      <c r="F18" s="44">
        <v>4</v>
      </c>
    </row>
    <row r="19" ht="14.25">
      <c r="A19" s="16" t="s">
        <v>10</v>
      </c>
    </row>
    <row r="20" ht="14.25">
      <c r="A20" s="16" t="s">
        <v>11</v>
      </c>
    </row>
    <row r="21" ht="14.25">
      <c r="A21" s="16" t="s">
        <v>40</v>
      </c>
    </row>
    <row r="22" ht="14.25">
      <c r="A22" s="16" t="s">
        <v>44</v>
      </c>
    </row>
    <row r="23" spans="7:13" ht="14.25">
      <c r="G23" s="2" t="s">
        <v>73</v>
      </c>
      <c r="H23" s="1" t="s">
        <v>74</v>
      </c>
      <c r="I23" s="1" t="s">
        <v>75</v>
      </c>
      <c r="J23" s="1" t="s">
        <v>76</v>
      </c>
      <c r="K23" s="1" t="s">
        <v>77</v>
      </c>
      <c r="L23" s="1" t="s">
        <v>78</v>
      </c>
      <c r="M23" s="1" t="s">
        <v>79</v>
      </c>
    </row>
    <row r="24" spans="1:11" ht="14.25">
      <c r="A24"/>
      <c r="B24"/>
      <c r="C24"/>
      <c r="D24"/>
      <c r="E24"/>
      <c r="F24"/>
      <c r="G24" s="2"/>
      <c r="H24" s="1" t="s">
        <v>45</v>
      </c>
      <c r="K24" s="1" t="s">
        <v>46</v>
      </c>
    </row>
    <row r="25" spans="7:13" ht="14.25">
      <c r="G25" s="45" t="s">
        <v>47</v>
      </c>
      <c r="H25" s="1">
        <v>11</v>
      </c>
      <c r="I25" s="49">
        <f>AVERAGE(H25)</f>
        <v>11</v>
      </c>
      <c r="K25" s="45" t="s">
        <v>47</v>
      </c>
      <c r="L25" s="1">
        <v>7</v>
      </c>
      <c r="M25" s="49">
        <f>AVERAGE(L25)</f>
        <v>7</v>
      </c>
    </row>
    <row r="26" spans="7:13" ht="14.25">
      <c r="G26" s="2" t="s">
        <v>48</v>
      </c>
      <c r="H26" s="1">
        <v>4</v>
      </c>
      <c r="I26" s="49">
        <f>AVERAGE(H25:H26)</f>
        <v>7.5</v>
      </c>
      <c r="K26" s="2" t="s">
        <v>48</v>
      </c>
      <c r="L26" s="1">
        <v>5</v>
      </c>
      <c r="M26" s="49">
        <f>AVERAGE(L25:L26)</f>
        <v>6</v>
      </c>
    </row>
    <row r="27" spans="7:13" ht="14.25">
      <c r="G27" s="2" t="s">
        <v>49</v>
      </c>
      <c r="H27" s="1">
        <v>48</v>
      </c>
      <c r="I27" s="49">
        <f>AVERAGE(H25:H27)</f>
        <v>21</v>
      </c>
      <c r="K27" s="2" t="s">
        <v>49</v>
      </c>
      <c r="L27" s="1">
        <v>30</v>
      </c>
      <c r="M27" s="49">
        <f>AVERAGE(L25:L27)</f>
        <v>14</v>
      </c>
    </row>
    <row r="28" spans="7:13" ht="14.25">
      <c r="G28" s="2" t="s">
        <v>50</v>
      </c>
      <c r="H28" s="1">
        <v>0</v>
      </c>
      <c r="I28" s="49">
        <f>AVERAGE(H25:H28)</f>
        <v>15.75</v>
      </c>
      <c r="K28" s="2" t="s">
        <v>50</v>
      </c>
      <c r="L28" s="1">
        <v>0</v>
      </c>
      <c r="M28" s="49">
        <f>AVERAGE(L25:L28)</f>
        <v>10.5</v>
      </c>
    </row>
    <row r="29" spans="7:13" ht="14.25">
      <c r="G29" s="2" t="s">
        <v>51</v>
      </c>
      <c r="H29" s="1">
        <v>0</v>
      </c>
      <c r="I29" s="49">
        <f>AVERAGE(H25:H29)</f>
        <v>12.6</v>
      </c>
      <c r="K29" s="2" t="s">
        <v>51</v>
      </c>
      <c r="L29" s="1">
        <v>0</v>
      </c>
      <c r="M29" s="49">
        <f>AVERAGE(L25:L29)</f>
        <v>8.4</v>
      </c>
    </row>
    <row r="30" spans="7:13" ht="14.25">
      <c r="G30" s="2" t="s">
        <v>52</v>
      </c>
      <c r="H30" s="1">
        <v>0</v>
      </c>
      <c r="I30" s="49">
        <f>AVERAGE(H25:H30)</f>
        <v>10.5</v>
      </c>
      <c r="K30" s="2" t="s">
        <v>52</v>
      </c>
      <c r="L30" s="1">
        <v>0</v>
      </c>
      <c r="M30" s="49">
        <f>AVERAGE(L25:L30)</f>
        <v>7</v>
      </c>
    </row>
    <row r="31" spans="7:13" ht="14.25">
      <c r="G31" s="2" t="s">
        <v>53</v>
      </c>
      <c r="H31" s="1">
        <v>0</v>
      </c>
      <c r="I31" s="49">
        <f>AVERAGE(H25:H31)</f>
        <v>9</v>
      </c>
      <c r="K31" s="2" t="s">
        <v>53</v>
      </c>
      <c r="L31" s="1">
        <v>0</v>
      </c>
      <c r="M31" s="49">
        <f>AVERAGE(L25:L31)</f>
        <v>6</v>
      </c>
    </row>
    <row r="32" spans="7:13" ht="14.25">
      <c r="G32" s="2" t="s">
        <v>54</v>
      </c>
      <c r="H32" s="1">
        <v>0</v>
      </c>
      <c r="I32" s="49">
        <f>AVERAGE(H25:H32)</f>
        <v>7.875</v>
      </c>
      <c r="K32" s="2" t="s">
        <v>54</v>
      </c>
      <c r="L32" s="1">
        <v>0</v>
      </c>
      <c r="M32" s="49">
        <f>AVERAGE(L25:L32)</f>
        <v>5.25</v>
      </c>
    </row>
    <row r="33" spans="7:13" ht="14.25">
      <c r="G33" s="2" t="s">
        <v>55</v>
      </c>
      <c r="H33" s="1">
        <v>0</v>
      </c>
      <c r="I33" s="49">
        <f>AVERAGE(H25:H33)</f>
        <v>7</v>
      </c>
      <c r="K33" s="2" t="s">
        <v>55</v>
      </c>
      <c r="L33" s="1">
        <v>0</v>
      </c>
      <c r="M33" s="49">
        <f>AVERAGE(L25:L33)</f>
        <v>4.666666666666667</v>
      </c>
    </row>
    <row r="34" spans="7:13" ht="14.25">
      <c r="G34" s="2" t="s">
        <v>57</v>
      </c>
      <c r="H34" s="1">
        <v>0</v>
      </c>
      <c r="I34" s="49">
        <f>AVERAGE(H25:H34)</f>
        <v>6.3</v>
      </c>
      <c r="K34" s="2" t="s">
        <v>57</v>
      </c>
      <c r="L34" s="1">
        <v>0</v>
      </c>
      <c r="M34" s="49">
        <f>AVERAGE(L25:L34)</f>
        <v>4.2</v>
      </c>
    </row>
    <row r="35" spans="7:13" ht="14.25">
      <c r="G35" s="2" t="s">
        <v>56</v>
      </c>
      <c r="H35" s="1">
        <v>0</v>
      </c>
      <c r="I35" s="49">
        <f>AVERAGE(H25:H35)</f>
        <v>5.7272727272727275</v>
      </c>
      <c r="K35" s="2" t="s">
        <v>56</v>
      </c>
      <c r="L35" s="1">
        <v>0</v>
      </c>
      <c r="M35" s="49">
        <f>AVERAGE(L25:L35)</f>
        <v>3.8181818181818183</v>
      </c>
    </row>
  </sheetData>
  <sheetProtection/>
  <autoFilter ref="A1:F34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D14">
      <selection activeCell="G35" sqref="G35"/>
    </sheetView>
  </sheetViews>
  <sheetFormatPr defaultColWidth="9.140625" defaultRowHeight="15"/>
  <cols>
    <col min="1" max="1" width="20.00390625" style="0" customWidth="1"/>
    <col min="2" max="2" width="41.140625" style="0" bestFit="1" customWidth="1"/>
    <col min="3" max="3" width="38.8515625" style="0" customWidth="1"/>
    <col min="4" max="4" width="17.00390625" style="0" customWidth="1"/>
    <col min="5" max="5" width="16.8515625" style="0" customWidth="1"/>
    <col min="6" max="6" width="26.57421875" style="0" customWidth="1"/>
    <col min="7" max="15" width="9.57421875" style="0" customWidth="1"/>
    <col min="16" max="25" width="10.57421875" style="0" customWidth="1"/>
  </cols>
  <sheetData>
    <row r="1" spans="1:6" ht="30" thickBot="1">
      <c r="A1" s="17" t="s">
        <v>1</v>
      </c>
      <c r="B1" s="18" t="s">
        <v>12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36">
        <v>41821</v>
      </c>
      <c r="B2" s="37" t="s">
        <v>14</v>
      </c>
      <c r="C2" s="37" t="s">
        <v>13</v>
      </c>
      <c r="D2" s="38">
        <v>0</v>
      </c>
      <c r="E2" s="38">
        <v>0.06458333333333334</v>
      </c>
      <c r="F2" s="7">
        <v>2</v>
      </c>
    </row>
    <row r="3" spans="1:6" ht="18" customHeight="1">
      <c r="A3" s="33">
        <v>41685</v>
      </c>
      <c r="B3" s="34" t="s">
        <v>14</v>
      </c>
      <c r="C3" s="34" t="s">
        <v>13</v>
      </c>
      <c r="D3" s="35">
        <v>0.4583333333333333</v>
      </c>
      <c r="E3" s="35">
        <v>0.6979166666666666</v>
      </c>
      <c r="F3" s="39">
        <v>6</v>
      </c>
    </row>
    <row r="4" spans="1:6" ht="18" customHeight="1">
      <c r="A4" s="12">
        <v>41663</v>
      </c>
      <c r="B4" s="13" t="s">
        <v>16</v>
      </c>
      <c r="C4" s="13" t="s">
        <v>0</v>
      </c>
      <c r="D4" s="14">
        <v>0.3055555555555555</v>
      </c>
      <c r="E4" s="14">
        <v>0.40277777777777773</v>
      </c>
      <c r="F4" s="15">
        <v>3</v>
      </c>
    </row>
    <row r="5" spans="1:10" ht="18" customHeight="1">
      <c r="A5" s="8">
        <v>41661</v>
      </c>
      <c r="B5" s="9" t="s">
        <v>16</v>
      </c>
      <c r="C5" s="9" t="s">
        <v>5</v>
      </c>
      <c r="D5" s="10">
        <v>0.5833333333333334</v>
      </c>
      <c r="E5" s="10">
        <v>0.875</v>
      </c>
      <c r="F5" s="11">
        <v>7</v>
      </c>
      <c r="I5" t="s">
        <v>69</v>
      </c>
      <c r="J5" t="s">
        <v>70</v>
      </c>
    </row>
    <row r="6" spans="1:10" ht="18" customHeight="1">
      <c r="A6" s="12">
        <v>41528</v>
      </c>
      <c r="B6" s="13" t="s">
        <v>19</v>
      </c>
      <c r="C6" s="13" t="s">
        <v>0</v>
      </c>
      <c r="D6" s="14">
        <v>0.5833333333333334</v>
      </c>
      <c r="E6" s="14">
        <v>0.7583333333333333</v>
      </c>
      <c r="F6" s="15">
        <v>5</v>
      </c>
      <c r="I6" t="s">
        <v>58</v>
      </c>
      <c r="J6">
        <f>I34</f>
        <v>2.4545454545454546</v>
      </c>
    </row>
    <row r="7" spans="1:10" ht="18" customHeight="1">
      <c r="A7" s="8">
        <v>41528</v>
      </c>
      <c r="B7" s="9" t="s">
        <v>15</v>
      </c>
      <c r="C7" s="9" t="s">
        <v>2</v>
      </c>
      <c r="D7" s="10">
        <v>0.625</v>
      </c>
      <c r="E7" s="10">
        <v>0.7708333333333334</v>
      </c>
      <c r="F7" s="11">
        <v>4</v>
      </c>
      <c r="I7" t="s">
        <v>59</v>
      </c>
      <c r="J7">
        <f>K34</f>
        <v>1.4545454545454546</v>
      </c>
    </row>
    <row r="8" spans="1:10" ht="18" customHeight="1">
      <c r="A8" s="12">
        <v>41528</v>
      </c>
      <c r="B8" s="13" t="s">
        <v>17</v>
      </c>
      <c r="C8" s="13" t="s">
        <v>2</v>
      </c>
      <c r="D8" s="14">
        <v>0.5833333333333334</v>
      </c>
      <c r="E8" s="14">
        <v>0.8333333333333334</v>
      </c>
      <c r="F8" s="15">
        <v>6</v>
      </c>
      <c r="I8" t="s">
        <v>67</v>
      </c>
      <c r="J8">
        <f>M34</f>
        <v>0.6</v>
      </c>
    </row>
    <row r="9" spans="1:10" ht="18" customHeight="1">
      <c r="A9" s="8">
        <v>41528</v>
      </c>
      <c r="B9" s="9" t="s">
        <v>18</v>
      </c>
      <c r="C9" s="9" t="s">
        <v>2</v>
      </c>
      <c r="D9" s="10">
        <v>0.5625</v>
      </c>
      <c r="E9" s="10">
        <v>0.8125</v>
      </c>
      <c r="F9" s="11">
        <v>7</v>
      </c>
      <c r="I9" t="s">
        <v>68</v>
      </c>
      <c r="J9">
        <f>O34</f>
        <v>0.8181818181818182</v>
      </c>
    </row>
    <row r="10" spans="1:10" ht="18" customHeight="1">
      <c r="A10" s="12">
        <v>41527</v>
      </c>
      <c r="B10" s="13" t="s">
        <v>20</v>
      </c>
      <c r="C10" s="13" t="s">
        <v>2</v>
      </c>
      <c r="D10" s="14">
        <v>0.6979166666666666</v>
      </c>
      <c r="E10" s="14">
        <v>0.8958333333333334</v>
      </c>
      <c r="F10" s="15">
        <v>6</v>
      </c>
      <c r="I10" t="s">
        <v>62</v>
      </c>
      <c r="J10">
        <f>Q34</f>
        <v>2.4545454545454546</v>
      </c>
    </row>
    <row r="11" spans="1:10" ht="18" customHeight="1">
      <c r="A11" s="8">
        <v>41527</v>
      </c>
      <c r="B11" s="9" t="s">
        <v>17</v>
      </c>
      <c r="C11" s="9" t="s">
        <v>2</v>
      </c>
      <c r="D11" s="10">
        <v>0.6597222222222222</v>
      </c>
      <c r="E11" s="10">
        <v>0.8958333333333334</v>
      </c>
      <c r="F11" s="11">
        <v>7</v>
      </c>
      <c r="I11" t="s">
        <v>63</v>
      </c>
      <c r="J11">
        <f>S34</f>
        <v>1.9090909090909092</v>
      </c>
    </row>
    <row r="12" spans="1:10" ht="18" customHeight="1">
      <c r="A12" s="12">
        <v>41473</v>
      </c>
      <c r="B12" s="13" t="s">
        <v>20</v>
      </c>
      <c r="C12" s="13" t="s">
        <v>2</v>
      </c>
      <c r="D12" s="14">
        <v>0.625</v>
      </c>
      <c r="E12" s="14">
        <v>0.75</v>
      </c>
      <c r="F12" s="15">
        <v>3</v>
      </c>
      <c r="I12" t="s">
        <v>64</v>
      </c>
      <c r="J12">
        <f>U34</f>
        <v>0.8181818181818182</v>
      </c>
    </row>
    <row r="13" spans="1:10" ht="18" customHeight="1">
      <c r="A13" s="26">
        <v>41471</v>
      </c>
      <c r="B13" s="9" t="s">
        <v>17</v>
      </c>
      <c r="C13" s="9" t="s">
        <v>2</v>
      </c>
      <c r="D13" s="27">
        <v>0.5625</v>
      </c>
      <c r="E13" s="27">
        <v>0.6875</v>
      </c>
      <c r="F13" s="28">
        <v>4</v>
      </c>
      <c r="I13" t="s">
        <v>66</v>
      </c>
      <c r="J13">
        <f>Y34</f>
        <v>0.36363636363636365</v>
      </c>
    </row>
    <row r="14" spans="1:6" ht="18" customHeight="1">
      <c r="A14" s="12">
        <v>41470</v>
      </c>
      <c r="B14" s="13" t="s">
        <v>17</v>
      </c>
      <c r="C14" s="13" t="s">
        <v>2</v>
      </c>
      <c r="D14" s="14">
        <v>0.6597222222222222</v>
      </c>
      <c r="E14" s="14">
        <v>0.7652777777777778</v>
      </c>
      <c r="F14" s="15">
        <v>4</v>
      </c>
    </row>
    <row r="15" spans="1:6" ht="18" customHeight="1">
      <c r="A15" s="26">
        <v>40792.38402777778</v>
      </c>
      <c r="B15" s="9" t="s">
        <v>14</v>
      </c>
      <c r="C15" s="9" t="s">
        <v>13</v>
      </c>
      <c r="D15" s="27">
        <v>40792.38125</v>
      </c>
      <c r="E15" s="27">
        <v>40792.40833333333</v>
      </c>
      <c r="F15" s="28">
        <v>1</v>
      </c>
    </row>
    <row r="16" spans="1:6" ht="18" customHeight="1">
      <c r="A16" s="12">
        <v>40747.51180555556</v>
      </c>
      <c r="B16" s="13" t="s">
        <v>36</v>
      </c>
      <c r="C16" s="13" t="s">
        <v>35</v>
      </c>
      <c r="D16" s="14">
        <v>40747.510416666664</v>
      </c>
      <c r="E16" s="14">
        <v>40747.8375</v>
      </c>
      <c r="F16" s="15">
        <v>9</v>
      </c>
    </row>
    <row r="17" spans="1:6" ht="18" customHeight="1">
      <c r="A17" s="26">
        <v>40746.41458333333</v>
      </c>
      <c r="B17" s="9" t="s">
        <v>37</v>
      </c>
      <c r="C17" s="9" t="s">
        <v>2</v>
      </c>
      <c r="D17" s="27">
        <v>40746.5</v>
      </c>
      <c r="E17" s="27">
        <v>40746.75</v>
      </c>
      <c r="F17" s="28">
        <v>6</v>
      </c>
    </row>
    <row r="18" spans="1:6" ht="18" customHeight="1">
      <c r="A18" s="12">
        <v>40703.58819444444</v>
      </c>
      <c r="B18" s="13" t="s">
        <v>37</v>
      </c>
      <c r="C18" s="13" t="s">
        <v>35</v>
      </c>
      <c r="D18" s="14">
        <v>40703.583333333336</v>
      </c>
      <c r="E18" s="14">
        <v>40703.771527777775</v>
      </c>
      <c r="F18" s="15">
        <v>5</v>
      </c>
    </row>
    <row r="19" spans="1:6" ht="18" customHeight="1">
      <c r="A19" s="12">
        <v>40689</v>
      </c>
      <c r="B19" s="13" t="s">
        <v>41</v>
      </c>
      <c r="C19" s="13" t="s">
        <v>2</v>
      </c>
      <c r="D19" s="14">
        <v>40689.680555555555</v>
      </c>
      <c r="E19" s="14">
        <v>40689.763194444444</v>
      </c>
      <c r="F19" s="15">
        <v>3</v>
      </c>
    </row>
    <row r="20" spans="1:6" ht="18" customHeight="1" thickBot="1">
      <c r="A20" s="21">
        <v>40661</v>
      </c>
      <c r="B20" s="40" t="s">
        <v>38</v>
      </c>
      <c r="C20" s="40" t="s">
        <v>13</v>
      </c>
      <c r="D20" s="22">
        <v>40661.3125</v>
      </c>
      <c r="E20" s="22">
        <v>40661.33263888889</v>
      </c>
      <c r="F20" s="23">
        <v>1</v>
      </c>
    </row>
    <row r="21" spans="1:6" ht="14.25">
      <c r="A21" s="16" t="s">
        <v>10</v>
      </c>
      <c r="B21" s="1"/>
      <c r="C21" s="1"/>
      <c r="D21" s="2"/>
      <c r="E21" s="2"/>
      <c r="F21" s="2"/>
    </row>
    <row r="22" spans="1:25" ht="14.25">
      <c r="A22" s="16" t="s">
        <v>11</v>
      </c>
      <c r="B22" s="1"/>
      <c r="C22" s="1"/>
      <c r="D22" s="2"/>
      <c r="E22" s="2"/>
      <c r="F22" s="2"/>
      <c r="G22" s="2" t="s">
        <v>73</v>
      </c>
      <c r="H22" t="s">
        <v>74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t="s">
        <v>83</v>
      </c>
      <c r="R22" t="s">
        <v>84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 t="s">
        <v>91</v>
      </c>
    </row>
    <row r="23" spans="1:24" ht="14.25">
      <c r="A23" s="16" t="s">
        <v>34</v>
      </c>
      <c r="B23" s="1"/>
      <c r="C23" s="1"/>
      <c r="D23" s="2"/>
      <c r="E23" s="2"/>
      <c r="F23" s="2"/>
      <c r="G23" s="2"/>
      <c r="H23" t="s">
        <v>58</v>
      </c>
      <c r="J23" t="s">
        <v>59</v>
      </c>
      <c r="L23" t="s">
        <v>60</v>
      </c>
      <c r="N23" t="s">
        <v>61</v>
      </c>
      <c r="P23" t="s">
        <v>62</v>
      </c>
      <c r="R23" t="s">
        <v>63</v>
      </c>
      <c r="T23" t="s">
        <v>64</v>
      </c>
      <c r="V23" t="s">
        <v>65</v>
      </c>
      <c r="X23" t="s">
        <v>66</v>
      </c>
    </row>
    <row r="24" spans="1:25" ht="14.25">
      <c r="A24" s="46" t="s">
        <v>71</v>
      </c>
      <c r="B24" s="47"/>
      <c r="C24" s="47"/>
      <c r="D24" s="47"/>
      <c r="E24" s="47"/>
      <c r="G24" s="45" t="s">
        <v>47</v>
      </c>
      <c r="H24" s="50">
        <v>11</v>
      </c>
      <c r="I24" s="49">
        <f>AVERAGE(H24)</f>
        <v>11</v>
      </c>
      <c r="J24" s="50">
        <v>0</v>
      </c>
      <c r="K24" s="49">
        <f>AVERAGE(J24)</f>
        <v>0</v>
      </c>
      <c r="L24" s="50">
        <v>0</v>
      </c>
      <c r="M24" s="49">
        <f>AVERAGE(L24)</f>
        <v>0</v>
      </c>
      <c r="N24" s="50">
        <v>1</v>
      </c>
      <c r="O24" s="49">
        <f>AVERAGE(N24)</f>
        <v>1</v>
      </c>
      <c r="P24" s="50">
        <v>0</v>
      </c>
      <c r="Q24" s="49">
        <f>AVERAGE(P24)</f>
        <v>0</v>
      </c>
      <c r="R24" s="50">
        <v>0</v>
      </c>
      <c r="S24" s="49">
        <f>AVERAGE(R24)</f>
        <v>0</v>
      </c>
      <c r="T24" s="50">
        <v>9</v>
      </c>
      <c r="U24" s="49">
        <f>AVERAGE(T24)</f>
        <v>9</v>
      </c>
      <c r="V24" s="48">
        <v>0</v>
      </c>
      <c r="W24" s="49">
        <f>AVERAGE(V24)</f>
        <v>0</v>
      </c>
      <c r="X24" s="50">
        <v>4</v>
      </c>
      <c r="Y24" s="49">
        <f>AVERAGE(X24)</f>
        <v>4</v>
      </c>
    </row>
    <row r="25" spans="7:25" ht="14.25">
      <c r="G25" s="2" t="s">
        <v>48</v>
      </c>
      <c r="H25" s="50">
        <v>0</v>
      </c>
      <c r="I25" s="49">
        <f>AVERAGE(H24:H25)</f>
        <v>5.5</v>
      </c>
      <c r="J25" s="50">
        <v>0</v>
      </c>
      <c r="K25" s="49">
        <f>AVERAGE(J24:J25)</f>
        <v>0</v>
      </c>
      <c r="L25" s="50">
        <v>0</v>
      </c>
      <c r="M25" s="49">
        <f>AVERAGE(L24:L25)</f>
        <v>0</v>
      </c>
      <c r="N25" s="50">
        <v>0</v>
      </c>
      <c r="O25" s="49">
        <f>AVERAGE(N24:N25)</f>
        <v>0.5</v>
      </c>
      <c r="P25" s="50">
        <v>0</v>
      </c>
      <c r="Q25" s="49">
        <f>AVERAGE(P24:P25)</f>
        <v>0</v>
      </c>
      <c r="R25" s="50">
        <v>0</v>
      </c>
      <c r="S25" s="49">
        <f>AVERAGE(R24:R25)</f>
        <v>0</v>
      </c>
      <c r="T25" s="50">
        <v>0</v>
      </c>
      <c r="U25" s="49">
        <f>AVERAGE(T24:T25)</f>
        <v>4.5</v>
      </c>
      <c r="V25" s="48">
        <v>0</v>
      </c>
      <c r="W25" s="49">
        <f>AVERAGE(V24:V25)</f>
        <v>0</v>
      </c>
      <c r="X25" s="50">
        <v>0</v>
      </c>
      <c r="Y25" s="49">
        <f>AVERAGE(X24:X25)</f>
        <v>2</v>
      </c>
    </row>
    <row r="26" spans="7:25" ht="14.25">
      <c r="G26" s="2" t="s">
        <v>49</v>
      </c>
      <c r="H26" s="50">
        <v>10</v>
      </c>
      <c r="I26" s="49">
        <f>AVERAGE(H24:H26)</f>
        <v>7</v>
      </c>
      <c r="J26" s="50">
        <v>10</v>
      </c>
      <c r="K26" s="49">
        <f>AVERAGE(J24:J26)</f>
        <v>3.3333333333333335</v>
      </c>
      <c r="L26" s="50"/>
      <c r="M26" s="49">
        <f>AVERAGE(L24:L26)</f>
        <v>0</v>
      </c>
      <c r="N26" s="50">
        <v>6</v>
      </c>
      <c r="O26" s="49">
        <f>AVERAGE(N24:N26)</f>
        <v>2.3333333333333335</v>
      </c>
      <c r="P26" s="50">
        <v>21</v>
      </c>
      <c r="Q26" s="49">
        <f>AVERAGE(P24:P26)</f>
        <v>7</v>
      </c>
      <c r="R26" s="50">
        <v>21</v>
      </c>
      <c r="S26" s="49">
        <f>AVERAGE(R24:R26)</f>
        <v>7</v>
      </c>
      <c r="T26" s="50">
        <v>0</v>
      </c>
      <c r="U26" s="49">
        <f>AVERAGE(T24:T26)</f>
        <v>3</v>
      </c>
      <c r="V26" s="48">
        <v>0</v>
      </c>
      <c r="W26" s="49">
        <f>AVERAGE(V24:V26)</f>
        <v>0</v>
      </c>
      <c r="X26" s="50">
        <v>0</v>
      </c>
      <c r="Y26" s="49">
        <f>AVERAGE(X24:X26)</f>
        <v>1.3333333333333333</v>
      </c>
    </row>
    <row r="27" spans="7:25" ht="14.25">
      <c r="G27" s="2" t="s">
        <v>50</v>
      </c>
      <c r="H27" s="50">
        <v>0</v>
      </c>
      <c r="I27" s="49">
        <f>AVERAGE(H24:H27)</f>
        <v>5.25</v>
      </c>
      <c r="J27" s="50">
        <v>0</v>
      </c>
      <c r="K27" s="49">
        <f>AVERAGE(J24:J27)</f>
        <v>2.5</v>
      </c>
      <c r="L27" s="50">
        <v>0</v>
      </c>
      <c r="M27" s="49">
        <f>AVERAGE(L24:L27)</f>
        <v>0</v>
      </c>
      <c r="N27" s="50">
        <v>2</v>
      </c>
      <c r="O27" s="49">
        <f>AVERAGE(N24:N27)</f>
        <v>2.25</v>
      </c>
      <c r="P27" s="50">
        <v>0</v>
      </c>
      <c r="Q27" s="49">
        <f>AVERAGE(P24:P27)</f>
        <v>5.25</v>
      </c>
      <c r="R27" s="50">
        <v>0</v>
      </c>
      <c r="S27" s="49">
        <f>AVERAGE(R24:R27)</f>
        <v>5.25</v>
      </c>
      <c r="T27" s="50">
        <v>0</v>
      </c>
      <c r="U27" s="49">
        <f>AVERAGE(T24:T27)</f>
        <v>2.25</v>
      </c>
      <c r="V27" s="48">
        <v>0</v>
      </c>
      <c r="W27" s="49">
        <f>AVERAGE(V24:V27)</f>
        <v>0</v>
      </c>
      <c r="X27" s="50">
        <v>0</v>
      </c>
      <c r="Y27" s="49">
        <f>AVERAGE(X24:X27)</f>
        <v>1</v>
      </c>
    </row>
    <row r="28" spans="7:25" ht="14.25">
      <c r="G28" s="2" t="s">
        <v>51</v>
      </c>
      <c r="H28" s="50">
        <v>0</v>
      </c>
      <c r="I28" s="49">
        <f>AVERAGE(H24:H28)</f>
        <v>4.2</v>
      </c>
      <c r="J28" s="50">
        <v>0</v>
      </c>
      <c r="K28" s="49">
        <f>AVERAGE(J24:J28)</f>
        <v>2</v>
      </c>
      <c r="L28" s="50">
        <v>0</v>
      </c>
      <c r="M28" s="49">
        <f>AVERAGE(L24:L28)</f>
        <v>0</v>
      </c>
      <c r="N28" s="50">
        <v>0</v>
      </c>
      <c r="O28" s="49">
        <f>AVERAGE(N24:N28)</f>
        <v>1.8</v>
      </c>
      <c r="P28" s="50">
        <v>0</v>
      </c>
      <c r="Q28" s="49">
        <f>AVERAGE(P24:P28)</f>
        <v>4.2</v>
      </c>
      <c r="R28" s="50">
        <v>0</v>
      </c>
      <c r="S28" s="49">
        <f>AVERAGE(R24:R28)</f>
        <v>4.2</v>
      </c>
      <c r="T28" s="50">
        <v>0</v>
      </c>
      <c r="U28" s="49">
        <f>AVERAGE(T24:T28)</f>
        <v>1.8</v>
      </c>
      <c r="V28" s="48">
        <v>0</v>
      </c>
      <c r="W28" s="49">
        <f>AVERAGE(V24:V28)</f>
        <v>0</v>
      </c>
      <c r="X28" s="50">
        <v>0</v>
      </c>
      <c r="Y28" s="49">
        <f>AVERAGE(X24:X28)</f>
        <v>0.8</v>
      </c>
    </row>
    <row r="29" spans="7:25" ht="14.25">
      <c r="G29" s="2" t="s">
        <v>52</v>
      </c>
      <c r="H29" s="50">
        <v>0</v>
      </c>
      <c r="I29" s="49">
        <f>AVERAGE(H24:H29)</f>
        <v>3.5</v>
      </c>
      <c r="J29" s="50">
        <v>0</v>
      </c>
      <c r="K29" s="49">
        <f>AVERAGE(J24:J29)</f>
        <v>1.6666666666666667</v>
      </c>
      <c r="L29" s="50">
        <v>0</v>
      </c>
      <c r="M29" s="49">
        <f>AVERAGE(L24:L29)</f>
        <v>0</v>
      </c>
      <c r="N29" s="50">
        <v>0</v>
      </c>
      <c r="O29" s="49">
        <f>AVERAGE(N24:N29)</f>
        <v>1.5</v>
      </c>
      <c r="P29" s="50">
        <v>0</v>
      </c>
      <c r="Q29" s="49">
        <f>AVERAGE(P24:P29)</f>
        <v>3.5</v>
      </c>
      <c r="R29" s="50">
        <v>0</v>
      </c>
      <c r="S29" s="49">
        <f>AVERAGE(R24:R29)</f>
        <v>3.5</v>
      </c>
      <c r="T29" s="50">
        <v>0</v>
      </c>
      <c r="U29" s="49">
        <f>AVERAGE(T24:T29)</f>
        <v>1.5</v>
      </c>
      <c r="V29" s="48">
        <v>0</v>
      </c>
      <c r="W29" s="49">
        <f>AVERAGE(V24:V29)</f>
        <v>0</v>
      </c>
      <c r="X29" s="50">
        <v>0</v>
      </c>
      <c r="Y29" s="49">
        <f>AVERAGE(X24:X29)</f>
        <v>0.6666666666666666</v>
      </c>
    </row>
    <row r="30" spans="7:25" ht="14.25">
      <c r="G30" s="2" t="s">
        <v>53</v>
      </c>
      <c r="H30" s="50">
        <v>0</v>
      </c>
      <c r="I30" s="49">
        <f>AVERAGE(H24:H30)</f>
        <v>3</v>
      </c>
      <c r="J30" s="50">
        <v>0</v>
      </c>
      <c r="K30" s="49">
        <f>AVERAGE(J24:J30)</f>
        <v>1.4285714285714286</v>
      </c>
      <c r="L30" s="50">
        <v>0</v>
      </c>
      <c r="M30" s="49">
        <f>AVERAGE(L24:L30)</f>
        <v>0</v>
      </c>
      <c r="N30" s="50">
        <v>0</v>
      </c>
      <c r="O30" s="49">
        <f>AVERAGE(N24:N30)</f>
        <v>1.2857142857142858</v>
      </c>
      <c r="P30" s="50">
        <v>0</v>
      </c>
      <c r="Q30" s="49">
        <f>AVERAGE(P24:P30)</f>
        <v>3</v>
      </c>
      <c r="R30" s="50">
        <v>0</v>
      </c>
      <c r="S30" s="49">
        <f>AVERAGE(R24:R30)</f>
        <v>3</v>
      </c>
      <c r="T30" s="50">
        <v>0</v>
      </c>
      <c r="U30" s="49">
        <f>AVERAGE(T24:T30)</f>
        <v>1.2857142857142858</v>
      </c>
      <c r="V30" s="48">
        <v>0</v>
      </c>
      <c r="W30" s="49">
        <f>AVERAGE(V24:V30)</f>
        <v>0</v>
      </c>
      <c r="X30" s="50">
        <v>0</v>
      </c>
      <c r="Y30" s="49">
        <f>AVERAGE(X24:X30)</f>
        <v>0.5714285714285714</v>
      </c>
    </row>
    <row r="31" spans="7:25" ht="14.25">
      <c r="G31" s="2" t="s">
        <v>54</v>
      </c>
      <c r="H31" s="50">
        <v>0</v>
      </c>
      <c r="I31" s="49">
        <f>AVERAGE(H24:H31)</f>
        <v>2.625</v>
      </c>
      <c r="J31" s="50">
        <v>0</v>
      </c>
      <c r="K31" s="49">
        <f>AVERAGE(J24:J31)</f>
        <v>1.25</v>
      </c>
      <c r="L31" s="50">
        <v>0</v>
      </c>
      <c r="M31" s="49">
        <f>AVERAGE(L24:L31)</f>
        <v>0</v>
      </c>
      <c r="N31" s="50">
        <v>0</v>
      </c>
      <c r="O31" s="49">
        <f>AVERAGE(N24:N31)</f>
        <v>1.125</v>
      </c>
      <c r="P31" s="50">
        <v>0</v>
      </c>
      <c r="Q31" s="49">
        <f>AVERAGE(P24:P31)</f>
        <v>2.625</v>
      </c>
      <c r="R31" s="50">
        <v>0</v>
      </c>
      <c r="S31" s="49">
        <f>AVERAGE(R24:R31)</f>
        <v>2.625</v>
      </c>
      <c r="T31" s="50">
        <v>0</v>
      </c>
      <c r="U31" s="49">
        <f>AVERAGE(T24:T31)</f>
        <v>1.125</v>
      </c>
      <c r="V31" s="48">
        <v>0</v>
      </c>
      <c r="W31" s="49">
        <f>AVERAGE(V24:V31)</f>
        <v>0</v>
      </c>
      <c r="X31" s="50">
        <v>0</v>
      </c>
      <c r="Y31" s="49">
        <f>AVERAGE(X24:X31)</f>
        <v>0.5</v>
      </c>
    </row>
    <row r="32" spans="7:25" ht="14.25">
      <c r="G32" s="2" t="s">
        <v>55</v>
      </c>
      <c r="H32" s="50">
        <v>6</v>
      </c>
      <c r="I32" s="49">
        <f>AVERAGE(H24:H32)</f>
        <v>3</v>
      </c>
      <c r="J32" s="50">
        <v>6</v>
      </c>
      <c r="K32" s="49">
        <f>AVERAGE(J24:J32)</f>
        <v>1.7777777777777777</v>
      </c>
      <c r="L32" s="50">
        <v>6</v>
      </c>
      <c r="M32" s="49">
        <f>AVERAGE(L24:L32)</f>
        <v>0.75</v>
      </c>
      <c r="N32" s="50">
        <v>0</v>
      </c>
      <c r="O32" s="49">
        <f>AVERAGE(N24:N32)</f>
        <v>1</v>
      </c>
      <c r="P32" s="50">
        <v>6</v>
      </c>
      <c r="Q32" s="49">
        <f>AVERAGE(P24:P32)</f>
        <v>3</v>
      </c>
      <c r="R32" s="50">
        <v>0</v>
      </c>
      <c r="S32" s="49">
        <f>AVERAGE(R24:R32)</f>
        <v>2.3333333333333335</v>
      </c>
      <c r="T32" s="50">
        <v>0</v>
      </c>
      <c r="U32" s="49">
        <f>AVERAGE(T24:T32)</f>
        <v>1</v>
      </c>
      <c r="V32" s="48">
        <v>0</v>
      </c>
      <c r="W32" s="49">
        <f>AVERAGE(V24:V32)</f>
        <v>0</v>
      </c>
      <c r="X32" s="50">
        <v>0</v>
      </c>
      <c r="Y32" s="49">
        <f>AVERAGE(X24:X32)</f>
        <v>0.4444444444444444</v>
      </c>
    </row>
    <row r="33" spans="7:25" ht="14.25">
      <c r="G33" s="2" t="s">
        <v>57</v>
      </c>
      <c r="H33" s="50">
        <v>0</v>
      </c>
      <c r="I33" s="49">
        <f>AVERAGE(H24:H33)</f>
        <v>2.7</v>
      </c>
      <c r="J33" s="50">
        <v>0</v>
      </c>
      <c r="K33" s="49">
        <f>AVERAGE(J24:J33)</f>
        <v>1.6</v>
      </c>
      <c r="L33" s="50">
        <v>0</v>
      </c>
      <c r="M33" s="49">
        <f>AVERAGE(L24:L33)</f>
        <v>0.6666666666666666</v>
      </c>
      <c r="N33" s="50">
        <v>0</v>
      </c>
      <c r="O33" s="49">
        <f>AVERAGE(N24:N33)</f>
        <v>0.9</v>
      </c>
      <c r="P33" s="50">
        <v>0</v>
      </c>
      <c r="Q33" s="49">
        <f>AVERAGE(P24:P33)</f>
        <v>2.7</v>
      </c>
      <c r="R33" s="50">
        <v>0</v>
      </c>
      <c r="S33" s="49">
        <f>AVERAGE(R24:R33)</f>
        <v>2.1</v>
      </c>
      <c r="T33" s="50">
        <v>0</v>
      </c>
      <c r="U33" s="49">
        <f>AVERAGE(T24:T33)</f>
        <v>0.9</v>
      </c>
      <c r="V33" s="48">
        <v>0</v>
      </c>
      <c r="W33" s="49">
        <f>AVERAGE(V24:V33)</f>
        <v>0</v>
      </c>
      <c r="X33" s="50">
        <v>0</v>
      </c>
      <c r="Y33" s="49">
        <f>AVERAGE(X24:X33)</f>
        <v>0.4</v>
      </c>
    </row>
    <row r="34" spans="7:25" ht="14.25">
      <c r="G34" s="2" t="s">
        <v>56</v>
      </c>
      <c r="H34" s="50">
        <v>0</v>
      </c>
      <c r="I34" s="49">
        <f>AVERAGE(H24:H34)</f>
        <v>2.4545454545454546</v>
      </c>
      <c r="J34" s="50">
        <v>0</v>
      </c>
      <c r="K34" s="49">
        <f>AVERAGE(J24:J34)</f>
        <v>1.4545454545454546</v>
      </c>
      <c r="L34" s="50">
        <v>0</v>
      </c>
      <c r="M34" s="49">
        <f>AVERAGE(L24:L34)</f>
        <v>0.6</v>
      </c>
      <c r="N34" s="50">
        <v>0</v>
      </c>
      <c r="O34" s="49">
        <f>AVERAGE(N24:N34)</f>
        <v>0.8181818181818182</v>
      </c>
      <c r="P34" s="50">
        <v>0</v>
      </c>
      <c r="Q34" s="49">
        <f>AVERAGE(P24:P34)</f>
        <v>2.4545454545454546</v>
      </c>
      <c r="R34" s="50">
        <v>0</v>
      </c>
      <c r="S34" s="49">
        <f>AVERAGE(R24:R34)</f>
        <v>1.9090909090909092</v>
      </c>
      <c r="T34" s="50">
        <v>0</v>
      </c>
      <c r="U34" s="49">
        <f>AVERAGE(T24:T34)</f>
        <v>0.8181818181818182</v>
      </c>
      <c r="V34" s="48">
        <v>0</v>
      </c>
      <c r="W34" s="49">
        <f>AVERAGE(V24:V34)</f>
        <v>0</v>
      </c>
      <c r="X34" s="50">
        <v>0</v>
      </c>
      <c r="Y34" s="49">
        <f>AVERAGE(X24:X34)</f>
        <v>0.36363636363636365</v>
      </c>
    </row>
    <row r="35" spans="7:25" ht="14.25">
      <c r="G35" s="2" t="s">
        <v>72</v>
      </c>
      <c r="I35" s="1"/>
      <c r="K35" s="1"/>
      <c r="M35" s="1"/>
      <c r="O35" s="1"/>
      <c r="Q35" s="1"/>
      <c r="S35" s="1"/>
      <c r="U35" s="1"/>
      <c r="W35" s="1"/>
      <c r="Y35" s="1"/>
    </row>
  </sheetData>
  <sheetProtection/>
  <autoFilter ref="A1:F33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5.7109375" style="0" customWidth="1"/>
    <col min="2" max="2" width="52.00390625" style="0" bestFit="1" customWidth="1"/>
    <col min="9" max="9" width="14.00390625" style="0" customWidth="1"/>
    <col min="10" max="10" width="55.28125" style="0" customWidth="1"/>
  </cols>
  <sheetData>
    <row r="1" ht="18" customHeight="1">
      <c r="A1" s="25" t="s">
        <v>21</v>
      </c>
    </row>
    <row r="2" ht="18" customHeight="1">
      <c r="A2" s="24" t="s">
        <v>22</v>
      </c>
    </row>
    <row r="3" ht="18" customHeight="1">
      <c r="A3" s="24" t="s">
        <v>23</v>
      </c>
    </row>
    <row r="4" ht="18" customHeight="1">
      <c r="A4" s="24" t="s">
        <v>24</v>
      </c>
    </row>
    <row r="5" ht="18" customHeight="1">
      <c r="A5" s="24" t="s">
        <v>25</v>
      </c>
    </row>
    <row r="6" ht="18" customHeight="1">
      <c r="A6" s="24" t="s">
        <v>26</v>
      </c>
    </row>
    <row r="7" ht="18" customHeight="1">
      <c r="A7" s="24" t="s">
        <v>27</v>
      </c>
    </row>
    <row r="8" ht="18" customHeight="1">
      <c r="A8" s="24" t="s">
        <v>28</v>
      </c>
    </row>
    <row r="9" ht="18" customHeight="1">
      <c r="A9" s="24" t="s">
        <v>29</v>
      </c>
    </row>
    <row r="10" ht="18" customHeight="1">
      <c r="A10" s="24" t="s">
        <v>30</v>
      </c>
    </row>
    <row r="12" ht="14.25">
      <c r="A12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Bruno, Patrick</dc:creator>
  <cp:keywords/>
  <dc:description/>
  <cp:lastModifiedBy>Paul Sotkiewicz</cp:lastModifiedBy>
  <cp:lastPrinted>2015-03-11T12:57:18Z</cp:lastPrinted>
  <dcterms:created xsi:type="dcterms:W3CDTF">2014-12-19T20:28:12Z</dcterms:created>
  <dcterms:modified xsi:type="dcterms:W3CDTF">2022-05-12T00:14:47Z</dcterms:modified>
  <cp:category/>
  <cp:version/>
  <cp:contentType/>
  <cp:contentStatus/>
</cp:coreProperties>
</file>