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mcgowan\Desktop\"/>
    </mc:Choice>
  </mc:AlternateContent>
  <xr:revisionPtr revIDLastSave="0" documentId="13_ncr:1_{6A06DAF3-9530-4A37-A4C7-67CAF3173AA9}" xr6:coauthVersionLast="47" xr6:coauthVersionMax="47" xr10:uidLastSave="{00000000-0000-0000-0000-000000000000}"/>
  <workbookProtection workbookAlgorithmName="SHA-512" workbookHashValue="LhNtMQ6vC80YlgW3u9yCqwG6Ifi4HZQ4ipGknDEqG9QEDi5wWde3FHDFzSS7bI+R5fXulgqyeN2vwzta+zRexw==" workbookSaltValue="OjKM/mvPOFoovF7WpBtLSQ==" workbookSpinCount="100000" lockStructure="1"/>
  <bookViews>
    <workbookView xWindow="-120" yWindow="-120" windowWidth="29040" windowHeight="15840" xr2:uid="{00000000-000D-0000-FFFF-FFFF00000000}"/>
  </bookViews>
  <sheets>
    <sheet name="Supply Response Form" sheetId="3" r:id="rId1"/>
    <sheet name="Section 5 – Reg &amp; Tariff" sheetId="4" state="hidden" r:id="rId2"/>
    <sheet name="Drop Down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3" l="1" a="1"/>
  <c r="E35" i="3" s="1"/>
  <c r="D35" i="3"/>
  <c r="D91" i="3"/>
  <c r="D94" i="3"/>
  <c r="D84" i="3"/>
  <c r="D67" i="3"/>
  <c r="D54" i="3"/>
  <c r="D51" i="3"/>
  <c r="D44" i="3"/>
  <c r="D41" i="3"/>
  <c r="D3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<sst xmlns="http://schemas.openxmlformats.org/spreadsheetml/2006/main" count="314" uniqueCount="195">
  <si>
    <t>PJM Regulatory Tariff Response Form</t>
  </si>
  <si>
    <t>* required field</t>
  </si>
  <si>
    <t xml:space="preserve">Respondent &amp; Jurisdiction Information </t>
  </si>
  <si>
    <t>RT1</t>
  </si>
  <si>
    <t>Respondent Information*</t>
  </si>
  <si>
    <t>Organization</t>
  </si>
  <si>
    <t>Primary contact</t>
  </si>
  <si>
    <t>Email</t>
  </si>
  <si>
    <t>Phone</t>
  </si>
  <si>
    <t>Role</t>
  </si>
  <si>
    <t>RT2</t>
  </si>
  <si>
    <t>Jurisdiction(s) Covered*</t>
  </si>
  <si>
    <t>Scope</t>
  </si>
  <si>
    <t>State Coverage (if applicable)</t>
  </si>
  <si>
    <t>DE</t>
  </si>
  <si>
    <t>NC</t>
  </si>
  <si>
    <t>IL</t>
  </si>
  <si>
    <t>OH</t>
  </si>
  <si>
    <t>IN</t>
  </si>
  <si>
    <t>PA</t>
  </si>
  <si>
    <t>KY</t>
  </si>
  <si>
    <t>TN</t>
  </si>
  <si>
    <t>MD</t>
  </si>
  <si>
    <t>VA</t>
  </si>
  <si>
    <t>MI</t>
  </si>
  <si>
    <t>WV</t>
  </si>
  <si>
    <t>NJ</t>
  </si>
  <si>
    <t>DC</t>
  </si>
  <si>
    <t>Service-territory Coverage (if applicable)</t>
  </si>
  <si>
    <t>Consistency</t>
  </si>
  <si>
    <t>Existing Tariff Framework &amp; Current Capabilities</t>
  </si>
  <si>
    <t>RT3</t>
  </si>
  <si>
    <t>Existing Large Load Tariff / Service Options*</t>
  </si>
  <si>
    <t>RT4</t>
  </si>
  <si>
    <t>Ability to Support Load Self-Procurement Today*</t>
  </si>
  <si>
    <t>RT5</t>
  </si>
  <si>
    <t>Ability to Support Utility-Facilitated Bilateral Contracting*</t>
  </si>
  <si>
    <t>RT6</t>
  </si>
  <si>
    <t>Cost Pass-Through Mechanism Available Today*</t>
  </si>
  <si>
    <t>Cost Allocation &amp; Structural Treatment</t>
  </si>
  <si>
    <t>RT7</t>
  </si>
  <si>
    <t>RT8</t>
  </si>
  <si>
    <t>Curtailment Tariff Tools Available*</t>
  </si>
  <si>
    <t>RT9</t>
  </si>
  <si>
    <t>Credit / Security Requirements Under Tariffs*</t>
  </si>
  <si>
    <t>RT10</t>
  </si>
  <si>
    <t>Treatment of Transmission/Network Upgrades for Large Loads</t>
  </si>
  <si>
    <t>Market Structure &amp; Regulatory Authority</t>
  </si>
  <si>
    <t>RT11</t>
  </si>
  <si>
    <t>Retail Choice / LSE Structure Considerations</t>
  </si>
  <si>
    <t>RT12</t>
  </si>
  <si>
    <t>Authority to Implement New Rate Class / Rider for Large Loads*</t>
  </si>
  <si>
    <t>Timeline &amp; Regulatory Constraints</t>
  </si>
  <si>
    <t>RT13</t>
  </si>
  <si>
    <t>Expected Timeline for Tariff Changes (If Needed)*</t>
  </si>
  <si>
    <t>RT14</t>
  </si>
  <si>
    <t>Key Regulatory Constraints / Risks (Select Top 1-2)*</t>
  </si>
  <si>
    <t>Cost allocation</t>
  </si>
  <si>
    <t>Prudence</t>
  </si>
  <si>
    <t>Affiliate restrictions</t>
  </si>
  <si>
    <t>Competitive bidding rules</t>
  </si>
  <si>
    <t>Term limits</t>
  </si>
  <si>
    <t>Other</t>
  </si>
  <si>
    <t>RT15</t>
  </si>
  <si>
    <t>Coordination Requirements with State Policymakers</t>
  </si>
  <si>
    <t>PJM Pathway Compatibility</t>
  </si>
  <si>
    <t>RT16</t>
  </si>
  <si>
    <t>RT17</t>
  </si>
  <si>
    <t>Ability to Support PJM-Administered Mechanism (If Adopted)*</t>
  </si>
  <si>
    <t>RT18</t>
  </si>
  <si>
    <t>Views on PJM as Settlement Counterparty (Retail Implications)</t>
  </si>
  <si>
    <t>Data/Verification Tools for Large Load Forecasting</t>
  </si>
  <si>
    <t>Readiness to Engage / Implementation Posture*</t>
  </si>
  <si>
    <t>Field ID</t>
  </si>
  <si>
    <t>Field Name</t>
  </si>
  <si>
    <t>Required (Y/N)</t>
  </si>
  <si>
    <t>Respondent Type</t>
  </si>
  <si>
    <t>Response Type</t>
  </si>
  <si>
    <t>Allowed Values / Instructions</t>
  </si>
  <si>
    <t>Notes</t>
  </si>
  <si>
    <t>Section</t>
  </si>
  <si>
    <t>RT-1</t>
  </si>
  <si>
    <t>Respondent Information</t>
  </si>
  <si>
    <t>Y</t>
  </si>
  <si>
    <t>EDC/LSE/State</t>
  </si>
  <si>
    <t>Text</t>
  </si>
  <si>
    <t>Organization; primary contact; role (EDC/LSE/State commission/Other)</t>
  </si>
  <si>
    <t>RT-2</t>
  </si>
  <si>
    <t>Jurisdiction(s) Covered</t>
  </si>
  <si>
    <t>Multi-select + Text</t>
  </si>
  <si>
    <t>States/service territories; indicate if uniform or state-specific</t>
  </si>
  <si>
    <t>RT-3</t>
  </si>
  <si>
    <t>Existing Large Load Tariff / Service Options</t>
  </si>
  <si>
    <t>Dropdown + Text</t>
  </si>
  <si>
    <t>Standard firm | Special contract | Economic development rate | Curtailment rider | Other</t>
  </si>
  <si>
    <t>Cite tariff sections if possible</t>
  </si>
  <si>
    <t>RT-4</t>
  </si>
  <si>
    <t>Ability to Support Load Self-Procurement Today</t>
  </si>
  <si>
    <t>EDC/LSE</t>
  </si>
  <si>
    <t>Yes | No | Conditional</t>
  </si>
  <si>
    <t>Describe key conditions</t>
  </si>
  <si>
    <t>RT-5</t>
  </si>
  <si>
    <t>Ability to Support Utility-Facilitated Bilateral Contracting</t>
  </si>
  <si>
    <t>Describe constraints (authority, term limits, affiliate rules)</t>
  </si>
  <si>
    <t>RT-6</t>
  </si>
  <si>
    <t>Cost Pass-Through Mechanism Available Today</t>
  </si>
  <si>
    <t>If yes: rider/special contract/tracker; if no: what's missing</t>
  </si>
  <si>
    <t>RT-7</t>
  </si>
  <si>
    <t>Ability to Ring-Fence Costs to Incremental Large Load</t>
  </si>
  <si>
    <t>Allocate costs to incremental load vs broader customers</t>
  </si>
  <si>
    <t>RT-8</t>
  </si>
  <si>
    <t>Curtailment Tariff Tools Available</t>
  </si>
  <si>
    <t>Yes | No | In development</t>
  </si>
  <si>
    <t>If yes: notice, max events/hours, compensation</t>
  </si>
  <si>
    <t>RT-9</t>
  </si>
  <si>
    <t>Credit / Security Requirements Under Tariffs</t>
  </si>
  <si>
    <t>Adequate as-is | Needs modification | Unclear</t>
  </si>
  <si>
    <t>Address large load credit support approach</t>
  </si>
  <si>
    <t>RT-10</t>
  </si>
  <si>
    <t>N</t>
  </si>
  <si>
    <t>Standard rules apply | Special provisions exist | Needs clarification</t>
  </si>
  <si>
    <t>Brief gating issues</t>
  </si>
  <si>
    <t>RT-11</t>
  </si>
  <si>
    <t>Vertically integrated | Retail access | Hybrid</t>
  </si>
  <si>
    <t>Implications for facilitation and cost recovery</t>
  </si>
  <si>
    <t>RT-12</t>
  </si>
  <si>
    <t>Authority to Implement New Rate Class / Rider for Large Loads</t>
  </si>
  <si>
    <t>Commission approval required? Typical evidentiary showing</t>
  </si>
  <si>
    <t>RT-13</t>
  </si>
  <si>
    <t>Expected Timeline for Tariff Changes (If Needed)</t>
  </si>
  <si>
    <t>&lt;6 months | 6–12 | 12–24 | &gt;24</t>
  </si>
  <si>
    <t>Key milestones/dependencies</t>
  </si>
  <si>
    <t>RT-14</t>
  </si>
  <si>
    <t>Key Regulatory Constraints / Risks</t>
  </si>
  <si>
    <t>Cost allocation | Prudence | Affiliate restrictions | Competitive bidding rules | Term limits | Other</t>
  </si>
  <si>
    <t>Top 1–2</t>
  </si>
  <si>
    <t>RT-15</t>
  </si>
  <si>
    <t>None | Moderate | Significant</t>
  </si>
  <si>
    <t>Describe legislative/policy approvals if needed</t>
  </si>
  <si>
    <t>RT-16</t>
  </si>
  <si>
    <t>Ability to Support PJM-Facilitated Matching</t>
  </si>
  <si>
    <t>Retail/tariff constraints on information sharing/contracting</t>
  </si>
  <si>
    <t>RT-17</t>
  </si>
  <si>
    <t>Ability to Support PJM-Administered Mechanism (If Adopted)</t>
  </si>
  <si>
    <t>What retail-level changes needed (tariffs, riders, billing/settlement)</t>
  </si>
  <si>
    <t>RT-18</t>
  </si>
  <si>
    <t>Helpful | Not necessary | Unclear</t>
  </si>
  <si>
    <t>Retail settlement/billing/regulatory implications</t>
  </si>
  <si>
    <t>RT-19</t>
  </si>
  <si>
    <t>Existing verification requirements | None | In development</t>
  </si>
  <si>
    <t>Deposits, executed agreements, milestones</t>
  </si>
  <si>
    <t>RT-20</t>
  </si>
  <si>
    <t>Readiness to Engage / Implementation Posture</t>
  </si>
  <si>
    <t>Dropdown</t>
  </si>
  <si>
    <t>Ready now | 3–6 months | 6–12 months | &gt;12 months</t>
  </si>
  <si>
    <t>EDC</t>
  </si>
  <si>
    <t>State-level</t>
  </si>
  <si>
    <t>Uniform</t>
  </si>
  <si>
    <t>Standard firm</t>
  </si>
  <si>
    <t xml:space="preserve">Yes </t>
  </si>
  <si>
    <t>Yes</t>
  </si>
  <si>
    <t>Adequate as-is</t>
  </si>
  <si>
    <t>Standard rules apply</t>
  </si>
  <si>
    <t>Vertically integrated</t>
  </si>
  <si>
    <t>&lt;6 mo</t>
  </si>
  <si>
    <t>None</t>
  </si>
  <si>
    <t>Ready now</t>
  </si>
  <si>
    <t>LSE</t>
  </si>
  <si>
    <t>Service territory</t>
  </si>
  <si>
    <t>State-specific</t>
  </si>
  <si>
    <t>Special contract</t>
  </si>
  <si>
    <t>No</t>
  </si>
  <si>
    <t>Needs modification</t>
  </si>
  <si>
    <t>Special provisions exist</t>
  </si>
  <si>
    <t>Retail access</t>
  </si>
  <si>
    <t>6-12 mo</t>
  </si>
  <si>
    <t>Moderate</t>
  </si>
  <si>
    <t xml:space="preserve">3–6 mo </t>
  </si>
  <si>
    <t>State Commission</t>
  </si>
  <si>
    <t>Both</t>
  </si>
  <si>
    <t>Economic development rate</t>
  </si>
  <si>
    <t>Conditional</t>
  </si>
  <si>
    <t>In Development</t>
  </si>
  <si>
    <t>Unclear</t>
  </si>
  <si>
    <t>Needs clarification</t>
  </si>
  <si>
    <t>Hybrid</t>
  </si>
  <si>
    <t>12-24 mo</t>
  </si>
  <si>
    <t>Significant</t>
  </si>
  <si>
    <t>Curtailment rider</t>
  </si>
  <si>
    <t>&gt;24 mo</t>
  </si>
  <si>
    <t>&gt;12 mo</t>
  </si>
  <si>
    <t>Ability to Allocate Costs to Incremental Large Load*</t>
  </si>
  <si>
    <t>Ability to Support PJM-Facilitated Bilateral Matching*</t>
  </si>
  <si>
    <t>Additional Comments</t>
  </si>
  <si>
    <t xml:space="preserve">6–12 mo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</si>
</sst>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sz val="11"/>
      <color theme="4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ptos Narrow"/>
      <family val="2"/>
    </font>
    <font>
      <b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DFF4FD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887081514938816E-2"/>
      </left>
      <right/>
      <top style="thin">
        <color theme="2" tint="-9.9887081514938816E-2"/>
      </top>
      <bottom style="thin">
        <color theme="2" tint="-9.9887081514938816E-2"/>
      </bottom>
      <diagonal/>
    </border>
    <border>
      <left/>
      <right/>
      <top style="thin">
        <color theme="2" tint="-9.9887081514938816E-2"/>
      </top>
      <bottom style="thin">
        <color theme="2" tint="-9.9887081514938816E-2"/>
      </bottom>
      <diagonal/>
    </border>
    <border>
      <left/>
      <right style="thin">
        <color theme="2" tint="-9.9887081514938816E-2"/>
      </right>
      <top style="thin">
        <color theme="2" tint="-9.9887081514938816E-2"/>
      </top>
      <bottom style="thin">
        <color theme="2" tint="-9.9887081514938816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 applyAlignment="1">
      <alignment horizontal="left" vertical="center" wrapText="1" indent="1"/>
    </xf>
    <xf numFmtId="0" fontId="2" fillId="0" borderId="0" xfId="0" applyFont="1"/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4" fillId="0" borderId="0" xfId="0" applyFont="1"/>
    <xf numFmtId="0" fontId="2" fillId="4" borderId="1" xfId="0" applyFont="1" applyFill="1" applyBorder="1"/>
    <xf numFmtId="0" fontId="1" fillId="2" borderId="0" xfId="0" applyFont="1" applyFill="1" applyAlignment="1">
      <alignment horizontal="left" vertical="center" indent="1"/>
    </xf>
    <xf numFmtId="0" fontId="5" fillId="0" borderId="0" xfId="0" applyFont="1"/>
    <xf numFmtId="49" fontId="0" fillId="0" borderId="0" xfId="0" applyNumberFormat="1"/>
    <xf numFmtId="0" fontId="7" fillId="0" borderId="0" xfId="0" applyFont="1"/>
    <xf numFmtId="0" fontId="0" fillId="0" borderId="0" xfId="0" applyAlignment="1">
      <alignment horizontal="left" indent="1"/>
    </xf>
    <xf numFmtId="0" fontId="0" fillId="0" borderId="0" xfId="0" applyAlignment="1">
      <alignment horizontal="left" indent="3"/>
    </xf>
    <xf numFmtId="0" fontId="0" fillId="0" borderId="0" xfId="0" applyAlignment="1">
      <alignment horizontal="left"/>
    </xf>
    <xf numFmtId="0" fontId="8" fillId="0" borderId="0" xfId="0" applyFont="1"/>
    <xf numFmtId="0" fontId="9" fillId="0" borderId="0" xfId="0" applyFont="1"/>
    <xf numFmtId="0" fontId="2" fillId="4" borderId="5" xfId="0" applyFont="1" applyFill="1" applyBorder="1"/>
    <xf numFmtId="0" fontId="2" fillId="4" borderId="2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center"/>
      <protection locked="0"/>
    </xf>
    <xf numFmtId="0" fontId="2" fillId="4" borderId="4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16"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$L$18" lockText="1" noThreeD="1"/>
</file>

<file path=xl/ctrlProps/ctrlProp10.xml><?xml version="1.0" encoding="utf-8"?>
<formControlPr xmlns="http://schemas.microsoft.com/office/spreadsheetml/2009/9/main" objectType="CheckBox" fmlaLink="L27" lockText="1" noThreeD="1"/>
</file>

<file path=xl/ctrlProps/ctrlProp11.xml><?xml version="1.0" encoding="utf-8"?>
<formControlPr xmlns="http://schemas.microsoft.com/office/spreadsheetml/2009/9/main" objectType="CheckBox" fmlaLink="L28" lockText="1" noThreeD="1"/>
</file>

<file path=xl/ctrlProps/ctrlProp12.xml><?xml version="1.0" encoding="utf-8"?>
<formControlPr xmlns="http://schemas.microsoft.com/office/spreadsheetml/2009/9/main" objectType="CheckBox" fmlaLink="L29" lockText="1" noThreeD="1"/>
</file>

<file path=xl/ctrlProps/ctrlProp13.xml><?xml version="1.0" encoding="utf-8"?>
<formControlPr xmlns="http://schemas.microsoft.com/office/spreadsheetml/2009/9/main" objectType="CheckBox" fmlaLink="L30" lockText="1" noThreeD="1"/>
</file>

<file path=xl/ctrlProps/ctrlProp14.xml><?xml version="1.0" encoding="utf-8"?>
<formControlPr xmlns="http://schemas.microsoft.com/office/spreadsheetml/2009/9/main" objectType="CheckBox" fmlaLink="L31" lockText="1" noThreeD="1"/>
</file>

<file path=xl/ctrlProps/ctrlProp15.xml><?xml version="1.0" encoding="utf-8"?>
<formControlPr xmlns="http://schemas.microsoft.com/office/spreadsheetml/2009/9/main" objectType="CheckBox" fmlaLink="L76" lockText="1" noThreeD="1"/>
</file>

<file path=xl/ctrlProps/ctrlProp16.xml><?xml version="1.0" encoding="utf-8"?>
<formControlPr xmlns="http://schemas.microsoft.com/office/spreadsheetml/2009/9/main" objectType="CheckBox" fmlaLink="L77" lockText="1" noThreeD="1"/>
</file>

<file path=xl/ctrlProps/ctrlProp17.xml><?xml version="1.0" encoding="utf-8"?>
<formControlPr xmlns="http://schemas.microsoft.com/office/spreadsheetml/2009/9/main" objectType="CheckBox" fmlaLink="L78" lockText="1" noThreeD="1"/>
</file>

<file path=xl/ctrlProps/ctrlProp18.xml><?xml version="1.0" encoding="utf-8"?>
<formControlPr xmlns="http://schemas.microsoft.com/office/spreadsheetml/2009/9/main" objectType="CheckBox" fmlaLink="L79" lockText="1" noThreeD="1"/>
</file>

<file path=xl/ctrlProps/ctrlProp19.xml><?xml version="1.0" encoding="utf-8"?>
<formControlPr xmlns="http://schemas.microsoft.com/office/spreadsheetml/2009/9/main" objectType="CheckBox" fmlaLink="L80" lockText="1" noThreeD="1"/>
</file>

<file path=xl/ctrlProps/ctrlProp2.xml><?xml version="1.0" encoding="utf-8"?>
<formControlPr xmlns="http://schemas.microsoft.com/office/spreadsheetml/2009/9/main" objectType="CheckBox" fmlaLink="L19" lockText="1" noThreeD="1"/>
</file>

<file path=xl/ctrlProps/ctrlProp20.xml><?xml version="1.0" encoding="utf-8"?>
<formControlPr xmlns="http://schemas.microsoft.com/office/spreadsheetml/2009/9/main" objectType="CheckBox" fmlaLink="L81" lockText="1" noThreeD="1"/>
</file>

<file path=xl/ctrlProps/ctrlProp3.xml><?xml version="1.0" encoding="utf-8"?>
<formControlPr xmlns="http://schemas.microsoft.com/office/spreadsheetml/2009/9/main" objectType="CheckBox" fmlaLink="L20" lockText="1" noThreeD="1"/>
</file>

<file path=xl/ctrlProps/ctrlProp4.xml><?xml version="1.0" encoding="utf-8"?>
<formControlPr xmlns="http://schemas.microsoft.com/office/spreadsheetml/2009/9/main" objectType="CheckBox" fmlaLink="L21" lockText="1" noThreeD="1"/>
</file>

<file path=xl/ctrlProps/ctrlProp5.xml><?xml version="1.0" encoding="utf-8"?>
<formControlPr xmlns="http://schemas.microsoft.com/office/spreadsheetml/2009/9/main" objectType="CheckBox" fmlaLink="L22" lockText="1" noThreeD="1"/>
</file>

<file path=xl/ctrlProps/ctrlProp6.xml><?xml version="1.0" encoding="utf-8"?>
<formControlPr xmlns="http://schemas.microsoft.com/office/spreadsheetml/2009/9/main" objectType="CheckBox" fmlaLink="L23" lockText="1" noThreeD="1"/>
</file>

<file path=xl/ctrlProps/ctrlProp7.xml><?xml version="1.0" encoding="utf-8"?>
<formControlPr xmlns="http://schemas.microsoft.com/office/spreadsheetml/2009/9/main" objectType="CheckBox" fmlaLink="L24" lockText="1" noThreeD="1"/>
</file>

<file path=xl/ctrlProps/ctrlProp8.xml><?xml version="1.0" encoding="utf-8"?>
<formControlPr xmlns="http://schemas.microsoft.com/office/spreadsheetml/2009/9/main" objectType="CheckBox" fmlaLink="L25" lockText="1" noThreeD="1"/>
</file>

<file path=xl/ctrlProps/ctrlProp9.xml><?xml version="1.0" encoding="utf-8"?>
<formControlPr xmlns="http://schemas.microsoft.com/office/spreadsheetml/2009/9/main" objectType="CheckBox" fmlaLink="L26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16</xdr:row>
          <xdr:rowOff>161925</xdr:rowOff>
        </xdr:from>
        <xdr:to>
          <xdr:col>4</xdr:col>
          <xdr:colOff>285750</xdr:colOff>
          <xdr:row>18</xdr:row>
          <xdr:rowOff>19050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17</xdr:row>
          <xdr:rowOff>152400</xdr:rowOff>
        </xdr:from>
        <xdr:to>
          <xdr:col>4</xdr:col>
          <xdr:colOff>285750</xdr:colOff>
          <xdr:row>19</xdr:row>
          <xdr:rowOff>9525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18</xdr:row>
          <xdr:rowOff>161925</xdr:rowOff>
        </xdr:from>
        <xdr:to>
          <xdr:col>4</xdr:col>
          <xdr:colOff>285750</xdr:colOff>
          <xdr:row>20</xdr:row>
          <xdr:rowOff>19050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19</xdr:row>
          <xdr:rowOff>161925</xdr:rowOff>
        </xdr:from>
        <xdr:to>
          <xdr:col>4</xdr:col>
          <xdr:colOff>285750</xdr:colOff>
          <xdr:row>21</xdr:row>
          <xdr:rowOff>19050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0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20</xdr:row>
          <xdr:rowOff>161925</xdr:rowOff>
        </xdr:from>
        <xdr:to>
          <xdr:col>4</xdr:col>
          <xdr:colOff>285750</xdr:colOff>
          <xdr:row>22</xdr:row>
          <xdr:rowOff>19050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21</xdr:row>
          <xdr:rowOff>171450</xdr:rowOff>
        </xdr:from>
        <xdr:to>
          <xdr:col>4</xdr:col>
          <xdr:colOff>285750</xdr:colOff>
          <xdr:row>23</xdr:row>
          <xdr:rowOff>19050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22</xdr:row>
          <xdr:rowOff>152400</xdr:rowOff>
        </xdr:from>
        <xdr:to>
          <xdr:col>4</xdr:col>
          <xdr:colOff>285750</xdr:colOff>
          <xdr:row>24</xdr:row>
          <xdr:rowOff>9525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16</xdr:row>
          <xdr:rowOff>161925</xdr:rowOff>
        </xdr:from>
        <xdr:to>
          <xdr:col>5</xdr:col>
          <xdr:colOff>276225</xdr:colOff>
          <xdr:row>18</xdr:row>
          <xdr:rowOff>19050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17</xdr:row>
          <xdr:rowOff>152400</xdr:rowOff>
        </xdr:from>
        <xdr:to>
          <xdr:col>5</xdr:col>
          <xdr:colOff>276225</xdr:colOff>
          <xdr:row>19</xdr:row>
          <xdr:rowOff>9525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18</xdr:row>
          <xdr:rowOff>161925</xdr:rowOff>
        </xdr:from>
        <xdr:to>
          <xdr:col>5</xdr:col>
          <xdr:colOff>276225</xdr:colOff>
          <xdr:row>20</xdr:row>
          <xdr:rowOff>19050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19</xdr:row>
          <xdr:rowOff>161925</xdr:rowOff>
        </xdr:from>
        <xdr:to>
          <xdr:col>5</xdr:col>
          <xdr:colOff>276225</xdr:colOff>
          <xdr:row>21</xdr:row>
          <xdr:rowOff>19050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20</xdr:row>
          <xdr:rowOff>161925</xdr:rowOff>
        </xdr:from>
        <xdr:to>
          <xdr:col>5</xdr:col>
          <xdr:colOff>276225</xdr:colOff>
          <xdr:row>22</xdr:row>
          <xdr:rowOff>19050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21</xdr:row>
          <xdr:rowOff>171450</xdr:rowOff>
        </xdr:from>
        <xdr:to>
          <xdr:col>5</xdr:col>
          <xdr:colOff>276225</xdr:colOff>
          <xdr:row>23</xdr:row>
          <xdr:rowOff>19050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22</xdr:row>
          <xdr:rowOff>152400</xdr:rowOff>
        </xdr:from>
        <xdr:to>
          <xdr:col>5</xdr:col>
          <xdr:colOff>276225</xdr:colOff>
          <xdr:row>24</xdr:row>
          <xdr:rowOff>9525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75</xdr:row>
          <xdr:rowOff>9525</xdr:rowOff>
        </xdr:from>
        <xdr:to>
          <xdr:col>3</xdr:col>
          <xdr:colOff>304800</xdr:colOff>
          <xdr:row>76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0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76</xdr:row>
          <xdr:rowOff>0</xdr:rowOff>
        </xdr:from>
        <xdr:to>
          <xdr:col>3</xdr:col>
          <xdr:colOff>304800</xdr:colOff>
          <xdr:row>77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77</xdr:row>
          <xdr:rowOff>19050</xdr:rowOff>
        </xdr:from>
        <xdr:to>
          <xdr:col>3</xdr:col>
          <xdr:colOff>304800</xdr:colOff>
          <xdr:row>78</xdr:row>
          <xdr:rowOff>9525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78</xdr:row>
          <xdr:rowOff>9525</xdr:rowOff>
        </xdr:from>
        <xdr:to>
          <xdr:col>3</xdr:col>
          <xdr:colOff>304800</xdr:colOff>
          <xdr:row>79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78</xdr:row>
          <xdr:rowOff>180975</xdr:rowOff>
        </xdr:from>
        <xdr:to>
          <xdr:col>3</xdr:col>
          <xdr:colOff>304800</xdr:colOff>
          <xdr:row>80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79</xdr:row>
          <xdr:rowOff>171450</xdr:rowOff>
        </xdr:from>
        <xdr:to>
          <xdr:col>3</xdr:col>
          <xdr:colOff>304800</xdr:colOff>
          <xdr:row>80</xdr:row>
          <xdr:rowOff>171450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0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44EB6-23B9-47C5-A5EA-177339B85CF6}">
  <dimension ref="A1:M98"/>
  <sheetViews>
    <sheetView showGridLines="0" tabSelected="1" zoomScaleNormal="100" workbookViewId="0"/>
  </sheetViews>
  <sheetFormatPr defaultColWidth="9.28515625" defaultRowHeight="15" outlineLevelCol="1" x14ac:dyDescent="0.25"/>
  <cols>
    <col min="1" max="1" width="3.5703125" style="2" customWidth="1"/>
    <col min="2" max="2" width="4.5703125" style="2" customWidth="1"/>
    <col min="3" max="3" width="5.5703125" style="2" customWidth="1"/>
    <col min="4" max="4" width="4.85546875" style="2" customWidth="1"/>
    <col min="5" max="5" width="16.85546875" style="2" customWidth="1"/>
    <col min="6" max="6" width="33.7109375" style="2" customWidth="1"/>
    <col min="7" max="7" width="28.5703125" style="2" customWidth="1"/>
    <col min="8" max="8" width="30.28515625" style="2" customWidth="1"/>
    <col min="9" max="11" width="9.28515625" style="2"/>
    <col min="12" max="12" width="9.28515625" style="2" hidden="1" customWidth="1" outlineLevel="1"/>
    <col min="13" max="13" width="9.28515625" style="2" collapsed="1"/>
    <col min="14" max="16384" width="9.28515625" style="2"/>
  </cols>
  <sheetData>
    <row r="1" spans="1:10" ht="29.25" customHeight="1" x14ac:dyDescent="0.25">
      <c r="A1" s="1"/>
      <c r="B1" s="8" t="s">
        <v>0</v>
      </c>
      <c r="C1" s="1"/>
      <c r="D1" s="1"/>
      <c r="E1" s="1"/>
      <c r="F1" s="1"/>
      <c r="G1" s="1"/>
      <c r="H1" s="1"/>
      <c r="I1" s="1"/>
      <c r="J1" s="1"/>
    </row>
    <row r="2" spans="1:10" x14ac:dyDescent="0.25">
      <c r="I2" s="9" t="s">
        <v>1</v>
      </c>
    </row>
    <row r="3" spans="1:10" ht="24.75" customHeight="1" x14ac:dyDescent="0.25">
      <c r="B3" s="3">
        <v>1</v>
      </c>
      <c r="C3" s="4" t="s">
        <v>2</v>
      </c>
      <c r="D3" s="4"/>
      <c r="E3" s="5"/>
      <c r="F3" s="5"/>
      <c r="G3" s="5"/>
      <c r="H3" s="5"/>
      <c r="I3" s="5"/>
      <c r="J3" s="5"/>
    </row>
    <row r="5" spans="1:10" x14ac:dyDescent="0.25">
      <c r="C5" s="6" t="s">
        <v>3</v>
      </c>
      <c r="D5" s="6" t="s">
        <v>4</v>
      </c>
      <c r="E5"/>
    </row>
    <row r="6" spans="1:10" ht="4.5" customHeight="1" x14ac:dyDescent="0.25">
      <c r="C6"/>
      <c r="D6"/>
      <c r="E6"/>
    </row>
    <row r="7" spans="1:10" x14ac:dyDescent="0.25">
      <c r="C7"/>
      <c r="D7" t="s">
        <v>5</v>
      </c>
      <c r="E7"/>
      <c r="F7" s="7"/>
    </row>
    <row r="8" spans="1:10" x14ac:dyDescent="0.25">
      <c r="C8"/>
      <c r="D8" t="s">
        <v>6</v>
      </c>
      <c r="E8"/>
      <c r="F8" s="7"/>
    </row>
    <row r="9" spans="1:10" x14ac:dyDescent="0.25">
      <c r="C9"/>
      <c r="D9" t="s">
        <v>7</v>
      </c>
      <c r="E9"/>
      <c r="F9" s="7"/>
    </row>
    <row r="10" spans="1:10" x14ac:dyDescent="0.25">
      <c r="C10"/>
      <c r="D10" t="s">
        <v>8</v>
      </c>
      <c r="E10"/>
      <c r="F10" s="7"/>
    </row>
    <row r="11" spans="1:10" x14ac:dyDescent="0.25">
      <c r="C11"/>
      <c r="D11" t="s">
        <v>9</v>
      </c>
      <c r="E11"/>
      <c r="F11" s="7"/>
    </row>
    <row r="14" spans="1:10" x14ac:dyDescent="0.25">
      <c r="C14" s="6" t="s">
        <v>10</v>
      </c>
      <c r="D14" s="6" t="s">
        <v>11</v>
      </c>
      <c r="E14"/>
    </row>
    <row r="15" spans="1:10" x14ac:dyDescent="0.25">
      <c r="C15" s="6"/>
      <c r="D15" t="s">
        <v>12</v>
      </c>
      <c r="E15"/>
      <c r="G15" s="7"/>
    </row>
    <row r="16" spans="1:10" ht="5.0999999999999996" customHeight="1" x14ac:dyDescent="0.25">
      <c r="C16" s="6"/>
      <c r="D16"/>
      <c r="E16"/>
    </row>
    <row r="17" spans="2:12" x14ac:dyDescent="0.25">
      <c r="C17" s="6"/>
      <c r="D17" s="12"/>
      <c r="E17" t="s">
        <v>13</v>
      </c>
    </row>
    <row r="18" spans="2:12" x14ac:dyDescent="0.25">
      <c r="C18" s="6"/>
      <c r="D18" s="12"/>
      <c r="E18" s="13" t="s">
        <v>14</v>
      </c>
      <c r="F18" s="13" t="s">
        <v>15</v>
      </c>
      <c r="L18" s="2" t="b">
        <v>0</v>
      </c>
    </row>
    <row r="19" spans="2:12" x14ac:dyDescent="0.25">
      <c r="C19" s="6"/>
      <c r="D19" s="12"/>
      <c r="E19" s="13" t="s">
        <v>16</v>
      </c>
      <c r="F19" s="13" t="s">
        <v>17</v>
      </c>
      <c r="L19" s="2" t="b">
        <v>0</v>
      </c>
    </row>
    <row r="20" spans="2:12" x14ac:dyDescent="0.25">
      <c r="C20" s="6"/>
      <c r="D20" s="12"/>
      <c r="E20" s="13" t="s">
        <v>18</v>
      </c>
      <c r="F20" s="13" t="s">
        <v>19</v>
      </c>
      <c r="L20" s="2" t="b">
        <v>0</v>
      </c>
    </row>
    <row r="21" spans="2:12" x14ac:dyDescent="0.25">
      <c r="C21" s="6"/>
      <c r="D21" s="12"/>
      <c r="E21" s="13" t="s">
        <v>20</v>
      </c>
      <c r="F21" s="13" t="s">
        <v>21</v>
      </c>
      <c r="L21" s="2" t="b">
        <v>0</v>
      </c>
    </row>
    <row r="22" spans="2:12" x14ac:dyDescent="0.25">
      <c r="C22" s="6"/>
      <c r="D22" s="12"/>
      <c r="E22" s="13" t="s">
        <v>22</v>
      </c>
      <c r="F22" s="13" t="s">
        <v>23</v>
      </c>
      <c r="L22" s="2" t="b">
        <v>0</v>
      </c>
    </row>
    <row r="23" spans="2:12" x14ac:dyDescent="0.25">
      <c r="C23" s="6"/>
      <c r="D23" s="12"/>
      <c r="E23" s="13" t="s">
        <v>24</v>
      </c>
      <c r="F23" s="13" t="s">
        <v>25</v>
      </c>
      <c r="L23" s="2" t="b">
        <v>0</v>
      </c>
    </row>
    <row r="24" spans="2:12" x14ac:dyDescent="0.25">
      <c r="C24" s="6"/>
      <c r="D24" s="12"/>
      <c r="E24" s="13" t="s">
        <v>26</v>
      </c>
      <c r="F24" s="13" t="s">
        <v>27</v>
      </c>
      <c r="L24" s="2" t="b">
        <v>0</v>
      </c>
    </row>
    <row r="25" spans="2:12" ht="5.0999999999999996" customHeight="1" x14ac:dyDescent="0.25">
      <c r="C25" s="6"/>
      <c r="D25" s="12"/>
      <c r="E25"/>
      <c r="L25" s="2" t="b">
        <v>0</v>
      </c>
    </row>
    <row r="26" spans="2:12" x14ac:dyDescent="0.25">
      <c r="C26" s="6"/>
      <c r="E26" s="14" t="s">
        <v>28</v>
      </c>
      <c r="G26" s="7"/>
      <c r="H26" s="11"/>
      <c r="L26" s="2" t="b">
        <v>0</v>
      </c>
    </row>
    <row r="27" spans="2:12" x14ac:dyDescent="0.25">
      <c r="C27" s="6"/>
      <c r="D27" s="12"/>
      <c r="E27"/>
      <c r="F27"/>
      <c r="H27" s="11"/>
      <c r="L27" s="2" t="b">
        <v>0</v>
      </c>
    </row>
    <row r="28" spans="2:12" x14ac:dyDescent="0.25">
      <c r="C28" s="6"/>
      <c r="D28" t="s">
        <v>29</v>
      </c>
      <c r="E28"/>
      <c r="G28" s="7"/>
      <c r="L28" s="2" t="b">
        <v>0</v>
      </c>
    </row>
    <row r="29" spans="2:12" x14ac:dyDescent="0.25">
      <c r="I29" s="11"/>
      <c r="L29" s="2" t="b">
        <v>0</v>
      </c>
    </row>
    <row r="30" spans="2:12" x14ac:dyDescent="0.25">
      <c r="D30" s="6" t="s">
        <v>193</v>
      </c>
      <c r="F30" s="18"/>
      <c r="G30" s="19"/>
      <c r="H30" s="19"/>
      <c r="I30" s="20"/>
      <c r="L30" s="2" t="b">
        <v>0</v>
      </c>
    </row>
    <row r="31" spans="2:12" x14ac:dyDescent="0.25">
      <c r="I31" s="11"/>
      <c r="L31" s="2" t="b">
        <v>0</v>
      </c>
    </row>
    <row r="32" spans="2:12" ht="24.75" customHeight="1" x14ac:dyDescent="0.25">
      <c r="B32" s="3">
        <v>2</v>
      </c>
      <c r="C32" s="4" t="s">
        <v>30</v>
      </c>
      <c r="D32" s="4"/>
      <c r="E32" s="5"/>
      <c r="F32" s="5"/>
      <c r="G32" s="5"/>
      <c r="H32" s="5"/>
      <c r="I32" s="5"/>
      <c r="J32" s="5"/>
    </row>
    <row r="34" spans="2:10" x14ac:dyDescent="0.25">
      <c r="C34" s="6" t="s">
        <v>31</v>
      </c>
      <c r="D34" s="6" t="s">
        <v>32</v>
      </c>
      <c r="E34"/>
      <c r="G34" s="7"/>
    </row>
    <row r="35" spans="2:10" x14ac:dyDescent="0.25">
      <c r="D35" s="2" t="str">
        <f>IF(G34="other","Please specify","")</f>
        <v/>
      </c>
      <c r="E35" s="2" t="str" cm="1">
        <f t="array" ref="E35">_xlfn.IFS(G34="Standard firm","Cite Tariff Sections (if possible)",G34="Special contract","Cite Tariff Sections (if possible)",G34="Economic development rate","Cite Tariff Sections (if possible)",G34="Curtailment rider","Cite Tariff Sections (if possible)",G34="Other","",G34=""," ")</f>
        <v xml:space="preserve"> </v>
      </c>
    </row>
    <row r="37" spans="2:10" x14ac:dyDescent="0.25">
      <c r="C37" s="6" t="s">
        <v>33</v>
      </c>
      <c r="D37" s="6" t="s">
        <v>34</v>
      </c>
      <c r="G37" s="7"/>
    </row>
    <row r="38" spans="2:10" x14ac:dyDescent="0.25">
      <c r="D38" s="2" t="str">
        <f>IF(G37="conditional","Please describe key conditions","")</f>
        <v/>
      </c>
    </row>
    <row r="40" spans="2:10" x14ac:dyDescent="0.25">
      <c r="C40" s="6" t="s">
        <v>35</v>
      </c>
      <c r="D40" s="6" t="s">
        <v>36</v>
      </c>
      <c r="G40" s="7"/>
    </row>
    <row r="41" spans="2:10" x14ac:dyDescent="0.25">
      <c r="C41" s="6"/>
      <c r="D41" s="2" t="str">
        <f>IF(G40="conditional","Please describe constraints (e.g., authority, term limits, affiliate rules, etc.)","")</f>
        <v/>
      </c>
    </row>
    <row r="43" spans="2:10" x14ac:dyDescent="0.25">
      <c r="C43" s="6" t="s">
        <v>37</v>
      </c>
      <c r="D43" s="6" t="s">
        <v>38</v>
      </c>
      <c r="G43" s="7"/>
    </row>
    <row r="44" spans="2:10" x14ac:dyDescent="0.25">
      <c r="C44" s="6"/>
      <c r="D44" s="2" t="str">
        <f>IF(G43="Yes","Please specify rider/special contract/tracker",IF(G43="No","Please specify what is missing",""))</f>
        <v/>
      </c>
      <c r="G44" s="7"/>
    </row>
    <row r="45" spans="2:10" x14ac:dyDescent="0.25">
      <c r="I45" s="11"/>
    </row>
    <row r="46" spans="2:10" x14ac:dyDescent="0.25">
      <c r="D46" s="6" t="s">
        <v>193</v>
      </c>
      <c r="F46" s="18"/>
      <c r="G46" s="19"/>
      <c r="H46" s="19"/>
      <c r="I46" s="20"/>
    </row>
    <row r="47" spans="2:10" x14ac:dyDescent="0.25">
      <c r="I47" s="11"/>
    </row>
    <row r="48" spans="2:10" ht="24.75" customHeight="1" x14ac:dyDescent="0.25">
      <c r="B48" s="3">
        <v>3</v>
      </c>
      <c r="C48" s="4" t="s">
        <v>39</v>
      </c>
      <c r="D48" s="4"/>
      <c r="E48" s="5"/>
      <c r="F48" s="5"/>
      <c r="G48" s="5"/>
      <c r="H48" s="5"/>
      <c r="I48" s="5"/>
      <c r="J48" s="5"/>
    </row>
    <row r="50" spans="2:10" x14ac:dyDescent="0.25">
      <c r="C50" s="6" t="s">
        <v>40</v>
      </c>
      <c r="D50" s="6" t="s">
        <v>191</v>
      </c>
      <c r="H50" s="17"/>
    </row>
    <row r="51" spans="2:10" x14ac:dyDescent="0.25">
      <c r="C51" s="6"/>
      <c r="D51" s="2" t="str">
        <f>IF(H50="conditional","Please specify conditions","")</f>
        <v/>
      </c>
    </row>
    <row r="53" spans="2:10" x14ac:dyDescent="0.25">
      <c r="C53" s="6" t="s">
        <v>41</v>
      </c>
      <c r="D53" s="6" t="s">
        <v>42</v>
      </c>
      <c r="H53" s="17"/>
    </row>
    <row r="54" spans="2:10" x14ac:dyDescent="0.25">
      <c r="C54" s="6"/>
      <c r="D54" s="2" t="str">
        <f>IF(H53="Yes","Please specify notice, max events/hours, compensation, etc.","")</f>
        <v/>
      </c>
    </row>
    <row r="56" spans="2:10" x14ac:dyDescent="0.25">
      <c r="C56" s="6" t="s">
        <v>43</v>
      </c>
      <c r="D56" s="6" t="s">
        <v>44</v>
      </c>
      <c r="H56" s="7"/>
    </row>
    <row r="57" spans="2:10" x14ac:dyDescent="0.25">
      <c r="C57" s="6"/>
      <c r="D57" s="6"/>
    </row>
    <row r="58" spans="2:10" x14ac:dyDescent="0.25">
      <c r="C58" s="6" t="s">
        <v>45</v>
      </c>
      <c r="D58" s="6" t="s">
        <v>46</v>
      </c>
      <c r="H58" s="7"/>
    </row>
    <row r="59" spans="2:10" x14ac:dyDescent="0.25">
      <c r="I59" s="11"/>
    </row>
    <row r="60" spans="2:10" x14ac:dyDescent="0.25">
      <c r="D60" s="6" t="s">
        <v>193</v>
      </c>
      <c r="F60" s="18"/>
      <c r="G60" s="19"/>
      <c r="H60" s="19"/>
      <c r="I60" s="20"/>
    </row>
    <row r="61" spans="2:10" x14ac:dyDescent="0.25">
      <c r="I61" s="11"/>
    </row>
    <row r="62" spans="2:10" ht="24.75" customHeight="1" x14ac:dyDescent="0.25">
      <c r="B62" s="3">
        <v>4</v>
      </c>
      <c r="C62" s="4" t="s">
        <v>47</v>
      </c>
      <c r="D62" s="4"/>
      <c r="E62" s="5"/>
      <c r="F62" s="5"/>
      <c r="G62" s="5"/>
      <c r="H62" s="5"/>
      <c r="I62" s="5"/>
      <c r="J62" s="5"/>
    </row>
    <row r="64" spans="2:10" x14ac:dyDescent="0.25">
      <c r="C64" s="6" t="s">
        <v>48</v>
      </c>
      <c r="D64" s="6" t="s">
        <v>49</v>
      </c>
      <c r="H64" s="7"/>
    </row>
    <row r="66" spans="2:12" x14ac:dyDescent="0.25">
      <c r="C66" s="6" t="s">
        <v>50</v>
      </c>
      <c r="D66" s="6" t="s">
        <v>51</v>
      </c>
      <c r="H66" s="7"/>
    </row>
    <row r="67" spans="2:12" x14ac:dyDescent="0.25">
      <c r="C67" s="6"/>
      <c r="D67" s="2" t="str">
        <f>IF(H66="conditional","Please specify conditions (e.g., Commission approval)","")</f>
        <v/>
      </c>
    </row>
    <row r="68" spans="2:12" x14ac:dyDescent="0.25">
      <c r="I68" s="11"/>
    </row>
    <row r="69" spans="2:12" x14ac:dyDescent="0.25">
      <c r="D69" s="6" t="s">
        <v>193</v>
      </c>
      <c r="F69" s="18"/>
      <c r="G69" s="19"/>
      <c r="H69" s="19"/>
      <c r="I69" s="20"/>
    </row>
    <row r="70" spans="2:12" x14ac:dyDescent="0.25">
      <c r="I70" s="11"/>
    </row>
    <row r="71" spans="2:12" ht="24.75" customHeight="1" x14ac:dyDescent="0.25">
      <c r="B71" s="3">
        <v>5</v>
      </c>
      <c r="C71" s="4" t="s">
        <v>52</v>
      </c>
      <c r="D71" s="4"/>
      <c r="E71" s="5"/>
      <c r="F71" s="5"/>
      <c r="G71" s="5"/>
      <c r="H71" s="5"/>
      <c r="I71" s="5"/>
      <c r="J71" s="5"/>
    </row>
    <row r="73" spans="2:12" x14ac:dyDescent="0.25">
      <c r="C73" s="6" t="s">
        <v>53</v>
      </c>
      <c r="D73" s="6" t="s">
        <v>54</v>
      </c>
      <c r="H73" s="7"/>
    </row>
    <row r="75" spans="2:12" x14ac:dyDescent="0.25">
      <c r="C75" s="6" t="s">
        <v>55</v>
      </c>
      <c r="D75" s="6" t="s">
        <v>56</v>
      </c>
    </row>
    <row r="76" spans="2:12" x14ac:dyDescent="0.25">
      <c r="E76" s="2" t="s">
        <v>57</v>
      </c>
      <c r="L76" s="2" t="b">
        <v>0</v>
      </c>
    </row>
    <row r="77" spans="2:12" x14ac:dyDescent="0.25">
      <c r="E77" s="2" t="s">
        <v>58</v>
      </c>
      <c r="L77" s="2" t="b">
        <v>0</v>
      </c>
    </row>
    <row r="78" spans="2:12" x14ac:dyDescent="0.25">
      <c r="E78" s="2" t="s">
        <v>59</v>
      </c>
      <c r="L78" s="2" t="b">
        <v>0</v>
      </c>
    </row>
    <row r="79" spans="2:12" x14ac:dyDescent="0.25">
      <c r="E79" s="2" t="s">
        <v>60</v>
      </c>
      <c r="L79" s="2" t="b">
        <v>0</v>
      </c>
    </row>
    <row r="80" spans="2:12" x14ac:dyDescent="0.25">
      <c r="E80" s="2" t="s">
        <v>61</v>
      </c>
      <c r="L80" s="2" t="b">
        <v>0</v>
      </c>
    </row>
    <row r="81" spans="2:12" x14ac:dyDescent="0.25">
      <c r="E81" s="2" t="s">
        <v>62</v>
      </c>
      <c r="L81" s="2" t="b">
        <v>0</v>
      </c>
    </row>
    <row r="83" spans="2:12" x14ac:dyDescent="0.25">
      <c r="C83" s="6" t="s">
        <v>63</v>
      </c>
      <c r="D83" s="6" t="s">
        <v>64</v>
      </c>
      <c r="H83" s="7"/>
    </row>
    <row r="84" spans="2:12" x14ac:dyDescent="0.25">
      <c r="C84" s="6"/>
      <c r="D84" s="2" t="str">
        <f>IF(H83&lt;&gt;"None","Please describe coordination requirements with state policymakers","")</f>
        <v>Please describe coordination requirements with state policymakers</v>
      </c>
    </row>
    <row r="85" spans="2:12" x14ac:dyDescent="0.25">
      <c r="I85" s="11"/>
    </row>
    <row r="86" spans="2:12" x14ac:dyDescent="0.25">
      <c r="D86" s="6" t="s">
        <v>193</v>
      </c>
      <c r="F86" s="18"/>
      <c r="G86" s="19"/>
      <c r="H86" s="19"/>
      <c r="I86" s="20"/>
    </row>
    <row r="87" spans="2:12" x14ac:dyDescent="0.25">
      <c r="I87" s="11"/>
    </row>
    <row r="88" spans="2:12" ht="24.75" customHeight="1" x14ac:dyDescent="0.25">
      <c r="B88" s="3">
        <v>6</v>
      </c>
      <c r="C88" s="4" t="s">
        <v>65</v>
      </c>
      <c r="D88" s="4"/>
      <c r="E88" s="5"/>
      <c r="F88" s="5"/>
      <c r="G88" s="5"/>
      <c r="H88" s="5"/>
      <c r="I88" s="5"/>
      <c r="J88" s="5"/>
    </row>
    <row r="90" spans="2:12" x14ac:dyDescent="0.25">
      <c r="C90" s="6" t="s">
        <v>66</v>
      </c>
      <c r="D90" s="6" t="s">
        <v>192</v>
      </c>
      <c r="H90" s="7"/>
    </row>
    <row r="91" spans="2:12" x14ac:dyDescent="0.25">
      <c r="C91" s="6"/>
      <c r="D91" s="2" t="str">
        <f>IF(H90&lt;&gt;"No","Please describe retail/tariff constraints on information sharing/contracting","")</f>
        <v>Please describe retail/tariff constraints on information sharing/contracting</v>
      </c>
    </row>
    <row r="93" spans="2:12" x14ac:dyDescent="0.25">
      <c r="C93" s="6" t="s">
        <v>67</v>
      </c>
      <c r="D93" s="6" t="s">
        <v>68</v>
      </c>
      <c r="H93" s="7"/>
    </row>
    <row r="94" spans="2:12" x14ac:dyDescent="0.25">
      <c r="C94" s="6"/>
      <c r="D94" s="2" t="str">
        <f>IF(H93&lt;&gt;"No","Please describe retail-level changes needed (e.g., tariffs, riders, billing/settlement)","")</f>
        <v>Please describe retail-level changes needed (e.g., tariffs, riders, billing/settlement)</v>
      </c>
    </row>
    <row r="95" spans="2:12" x14ac:dyDescent="0.25">
      <c r="C95" s="6"/>
      <c r="D95" s="6"/>
    </row>
    <row r="96" spans="2:12" x14ac:dyDescent="0.25">
      <c r="C96" s="6" t="s">
        <v>69</v>
      </c>
      <c r="D96" s="6" t="s">
        <v>72</v>
      </c>
      <c r="H96" s="7"/>
      <c r="I96" s="11"/>
    </row>
    <row r="97" spans="3:9" x14ac:dyDescent="0.25">
      <c r="C97" s="6"/>
      <c r="D97" s="6"/>
      <c r="I97" s="11"/>
    </row>
    <row r="98" spans="3:9" x14ac:dyDescent="0.25">
      <c r="D98" s="6" t="s">
        <v>193</v>
      </c>
      <c r="F98" s="18"/>
      <c r="G98" s="19"/>
      <c r="H98" s="19"/>
      <c r="I98" s="20"/>
    </row>
  </sheetData>
  <dataConsolidate/>
  <mergeCells count="6">
    <mergeCell ref="F98:I98"/>
    <mergeCell ref="F30:I30"/>
    <mergeCell ref="F46:I46"/>
    <mergeCell ref="F60:I60"/>
    <mergeCell ref="F69:I69"/>
    <mergeCell ref="F86:I86"/>
  </mergeCells>
  <conditionalFormatting sqref="F30">
    <cfRule type="expression" dxfId="15" priority="6">
      <formula>OR($F$20="battery",$F$20="other")</formula>
    </cfRule>
  </conditionalFormatting>
  <conditionalFormatting sqref="F46">
    <cfRule type="expression" dxfId="14" priority="5">
      <formula>OR($F$20="battery",$F$20="other")</formula>
    </cfRule>
  </conditionalFormatting>
  <conditionalFormatting sqref="F60">
    <cfRule type="expression" dxfId="13" priority="4">
      <formula>OR($F$20="battery",$F$20="other")</formula>
    </cfRule>
  </conditionalFormatting>
  <conditionalFormatting sqref="F69">
    <cfRule type="expression" dxfId="12" priority="3">
      <formula>OR($F$20="battery",$F$20="other")</formula>
    </cfRule>
  </conditionalFormatting>
  <conditionalFormatting sqref="F86">
    <cfRule type="expression" dxfId="11" priority="2">
      <formula>OR($F$20="battery",$F$20="other")</formula>
    </cfRule>
  </conditionalFormatting>
  <conditionalFormatting sqref="F98">
    <cfRule type="expression" dxfId="10" priority="1">
      <formula>OR($F$20="battery",$F$20="other")</formula>
    </cfRule>
  </conditionalFormatting>
  <conditionalFormatting sqref="G35">
    <cfRule type="expression" dxfId="9" priority="7">
      <formula>$G$34="Other"</formula>
    </cfRule>
  </conditionalFormatting>
  <conditionalFormatting sqref="G36">
    <cfRule type="expression" dxfId="8" priority="24">
      <formula>OR($G$34="battery",$G$34="other")</formula>
    </cfRule>
  </conditionalFormatting>
  <conditionalFormatting sqref="G38">
    <cfRule type="expression" dxfId="7" priority="15">
      <formula>$G$37="Conditional"</formula>
    </cfRule>
  </conditionalFormatting>
  <conditionalFormatting sqref="G41">
    <cfRule type="expression" dxfId="6" priority="14">
      <formula>$G$40="Conditional"</formula>
    </cfRule>
  </conditionalFormatting>
  <conditionalFormatting sqref="H51">
    <cfRule type="expression" dxfId="5" priority="13">
      <formula>$H$50="Conditional"</formula>
    </cfRule>
  </conditionalFormatting>
  <conditionalFormatting sqref="H54">
    <cfRule type="expression" dxfId="4" priority="11">
      <formula>$H$53="Yes"</formula>
    </cfRule>
  </conditionalFormatting>
  <conditionalFormatting sqref="H67">
    <cfRule type="expression" dxfId="3" priority="25">
      <formula>$H$66="conditional"</formula>
    </cfRule>
  </conditionalFormatting>
  <conditionalFormatting sqref="H84">
    <cfRule type="expression" dxfId="2" priority="10">
      <formula>$H$83&lt;&gt;"None"</formula>
    </cfRule>
  </conditionalFormatting>
  <conditionalFormatting sqref="H91">
    <cfRule type="expression" dxfId="1" priority="20">
      <formula>$H$90&lt;&gt;"No"</formula>
    </cfRule>
  </conditionalFormatting>
  <conditionalFormatting sqref="H94">
    <cfRule type="expression" dxfId="0" priority="9">
      <formula>$H$93&lt;&gt;"No"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76" r:id="rId4" name="Check Box 28">
              <controlPr defaultSize="0" autoFill="0" autoLine="0" autoPict="0">
                <anchor moveWithCells="1">
                  <from>
                    <xdr:col>4</xdr:col>
                    <xdr:colOff>28575</xdr:colOff>
                    <xdr:row>16</xdr:row>
                    <xdr:rowOff>161925</xdr:rowOff>
                  </from>
                  <to>
                    <xdr:col>4</xdr:col>
                    <xdr:colOff>285750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5" name="Check Box 29">
              <controlPr defaultSize="0" autoFill="0" autoLine="0" autoPict="0">
                <anchor moveWithCells="1">
                  <from>
                    <xdr:col>4</xdr:col>
                    <xdr:colOff>28575</xdr:colOff>
                    <xdr:row>17</xdr:row>
                    <xdr:rowOff>152400</xdr:rowOff>
                  </from>
                  <to>
                    <xdr:col>4</xdr:col>
                    <xdr:colOff>285750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6" name="Check Box 30">
              <controlPr defaultSize="0" autoFill="0" autoLine="0" autoPict="0">
                <anchor moveWithCells="1">
                  <from>
                    <xdr:col>4</xdr:col>
                    <xdr:colOff>28575</xdr:colOff>
                    <xdr:row>18</xdr:row>
                    <xdr:rowOff>161925</xdr:rowOff>
                  </from>
                  <to>
                    <xdr:col>4</xdr:col>
                    <xdr:colOff>285750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7" name="Check Box 31">
              <controlPr defaultSize="0" autoFill="0" autoLine="0" autoPict="0">
                <anchor moveWithCells="1">
                  <from>
                    <xdr:col>4</xdr:col>
                    <xdr:colOff>28575</xdr:colOff>
                    <xdr:row>19</xdr:row>
                    <xdr:rowOff>161925</xdr:rowOff>
                  </from>
                  <to>
                    <xdr:col>4</xdr:col>
                    <xdr:colOff>285750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8" name="Check Box 33">
              <controlPr defaultSize="0" autoFill="0" autoLine="0" autoPict="0">
                <anchor moveWithCells="1">
                  <from>
                    <xdr:col>4</xdr:col>
                    <xdr:colOff>28575</xdr:colOff>
                    <xdr:row>20</xdr:row>
                    <xdr:rowOff>161925</xdr:rowOff>
                  </from>
                  <to>
                    <xdr:col>4</xdr:col>
                    <xdr:colOff>285750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9" name="Check Box 34">
              <controlPr defaultSize="0" autoFill="0" autoLine="0" autoPict="0">
                <anchor moveWithCells="1">
                  <from>
                    <xdr:col>4</xdr:col>
                    <xdr:colOff>28575</xdr:colOff>
                    <xdr:row>21</xdr:row>
                    <xdr:rowOff>171450</xdr:rowOff>
                  </from>
                  <to>
                    <xdr:col>4</xdr:col>
                    <xdr:colOff>285750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0" name="Check Box 35">
              <controlPr defaultSize="0" autoFill="0" autoLine="0" autoPict="0">
                <anchor moveWithCells="1">
                  <from>
                    <xdr:col>4</xdr:col>
                    <xdr:colOff>28575</xdr:colOff>
                    <xdr:row>22</xdr:row>
                    <xdr:rowOff>152400</xdr:rowOff>
                  </from>
                  <to>
                    <xdr:col>4</xdr:col>
                    <xdr:colOff>285750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1" name="Check Box 36">
              <controlPr defaultSize="0" autoFill="0" autoLine="0" autoPict="0">
                <anchor moveWithCells="1">
                  <from>
                    <xdr:col>5</xdr:col>
                    <xdr:colOff>19050</xdr:colOff>
                    <xdr:row>16</xdr:row>
                    <xdr:rowOff>161925</xdr:rowOff>
                  </from>
                  <to>
                    <xdr:col>5</xdr:col>
                    <xdr:colOff>276225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2" name="Check Box 37">
              <controlPr defaultSize="0" autoFill="0" autoLine="0" autoPict="0">
                <anchor moveWithCells="1">
                  <from>
                    <xdr:col>5</xdr:col>
                    <xdr:colOff>19050</xdr:colOff>
                    <xdr:row>17</xdr:row>
                    <xdr:rowOff>152400</xdr:rowOff>
                  </from>
                  <to>
                    <xdr:col>5</xdr:col>
                    <xdr:colOff>276225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3" name="Check Box 38">
              <controlPr defaultSize="0" autoFill="0" autoLine="0" autoPict="0">
                <anchor moveWithCells="1">
                  <from>
                    <xdr:col>5</xdr:col>
                    <xdr:colOff>19050</xdr:colOff>
                    <xdr:row>18</xdr:row>
                    <xdr:rowOff>161925</xdr:rowOff>
                  </from>
                  <to>
                    <xdr:col>5</xdr:col>
                    <xdr:colOff>276225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4" name="Check Box 39">
              <controlPr defaultSize="0" autoFill="0" autoLine="0" autoPict="0">
                <anchor moveWithCells="1">
                  <from>
                    <xdr:col>5</xdr:col>
                    <xdr:colOff>19050</xdr:colOff>
                    <xdr:row>19</xdr:row>
                    <xdr:rowOff>161925</xdr:rowOff>
                  </from>
                  <to>
                    <xdr:col>5</xdr:col>
                    <xdr:colOff>276225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5" name="Check Box 40">
              <controlPr defaultSize="0" autoFill="0" autoLine="0" autoPict="0">
                <anchor moveWithCells="1">
                  <from>
                    <xdr:col>5</xdr:col>
                    <xdr:colOff>19050</xdr:colOff>
                    <xdr:row>20</xdr:row>
                    <xdr:rowOff>161925</xdr:rowOff>
                  </from>
                  <to>
                    <xdr:col>5</xdr:col>
                    <xdr:colOff>276225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6" name="Check Box 41">
              <controlPr defaultSize="0" autoFill="0" autoLine="0" autoPict="0">
                <anchor moveWithCells="1">
                  <from>
                    <xdr:col>5</xdr:col>
                    <xdr:colOff>19050</xdr:colOff>
                    <xdr:row>21</xdr:row>
                    <xdr:rowOff>171450</xdr:rowOff>
                  </from>
                  <to>
                    <xdr:col>5</xdr:col>
                    <xdr:colOff>276225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7" name="Check Box 42">
              <controlPr defaultSize="0" autoFill="0" autoLine="0" autoPict="0">
                <anchor moveWithCells="1">
                  <from>
                    <xdr:col>5</xdr:col>
                    <xdr:colOff>19050</xdr:colOff>
                    <xdr:row>22</xdr:row>
                    <xdr:rowOff>152400</xdr:rowOff>
                  </from>
                  <to>
                    <xdr:col>5</xdr:col>
                    <xdr:colOff>276225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18" name="Check Box 58">
              <controlPr defaultSize="0" autoFill="0" autoLine="0" autoPict="0">
                <anchor moveWithCells="1">
                  <from>
                    <xdr:col>3</xdr:col>
                    <xdr:colOff>19050</xdr:colOff>
                    <xdr:row>75</xdr:row>
                    <xdr:rowOff>9525</xdr:rowOff>
                  </from>
                  <to>
                    <xdr:col>3</xdr:col>
                    <xdr:colOff>304800</xdr:colOff>
                    <xdr:row>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19" name="Check Box 59">
              <controlPr defaultSize="0" autoFill="0" autoLine="0" autoPict="0">
                <anchor moveWithCells="1">
                  <from>
                    <xdr:col>3</xdr:col>
                    <xdr:colOff>19050</xdr:colOff>
                    <xdr:row>76</xdr:row>
                    <xdr:rowOff>0</xdr:rowOff>
                  </from>
                  <to>
                    <xdr:col>3</xdr:col>
                    <xdr:colOff>304800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20" name="Check Box 60">
              <controlPr defaultSize="0" autoFill="0" autoLine="0" autoPict="0">
                <anchor moveWithCells="1">
                  <from>
                    <xdr:col>3</xdr:col>
                    <xdr:colOff>9525</xdr:colOff>
                    <xdr:row>77</xdr:row>
                    <xdr:rowOff>19050</xdr:rowOff>
                  </from>
                  <to>
                    <xdr:col>3</xdr:col>
                    <xdr:colOff>304800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21" name="Check Box 61">
              <controlPr defaultSize="0" autoFill="0" autoLine="0" autoPict="0">
                <anchor moveWithCells="1">
                  <from>
                    <xdr:col>3</xdr:col>
                    <xdr:colOff>9525</xdr:colOff>
                    <xdr:row>78</xdr:row>
                    <xdr:rowOff>9525</xdr:rowOff>
                  </from>
                  <to>
                    <xdr:col>3</xdr:col>
                    <xdr:colOff>304800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22" name="Check Box 62">
              <controlPr defaultSize="0" autoFill="0" autoLine="0" autoPict="0">
                <anchor moveWithCells="1">
                  <from>
                    <xdr:col>3</xdr:col>
                    <xdr:colOff>9525</xdr:colOff>
                    <xdr:row>78</xdr:row>
                    <xdr:rowOff>180975</xdr:rowOff>
                  </from>
                  <to>
                    <xdr:col>3</xdr:col>
                    <xdr:colOff>304800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23" name="Check Box 63">
              <controlPr defaultSize="0" autoFill="0" autoLine="0" autoPict="0">
                <anchor moveWithCells="1">
                  <from>
                    <xdr:col>3</xdr:col>
                    <xdr:colOff>9525</xdr:colOff>
                    <xdr:row>79</xdr:row>
                    <xdr:rowOff>171450</xdr:rowOff>
                  </from>
                  <to>
                    <xdr:col>3</xdr:col>
                    <xdr:colOff>304800</xdr:colOff>
                    <xdr:row>80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E2EFDC70-BDC0-4777-BC54-22CF76905E0D}">
          <x14:formula1>
            <xm:f>'Drop Down'!$B$3:$B$6</xm:f>
          </x14:formula1>
          <xm:sqref>F11</xm:sqref>
        </x14:dataValidation>
        <x14:dataValidation type="list" allowBlank="1" showInputMessage="1" showErrorMessage="1" xr:uid="{8E08B2CA-936E-41CE-BECB-9545F739A066}">
          <x14:formula1>
            <xm:f>'Drop Down'!$E$3:$E$4</xm:f>
          </x14:formula1>
          <xm:sqref>G28</xm:sqref>
        </x14:dataValidation>
        <x14:dataValidation type="list" allowBlank="1" showInputMessage="1" showErrorMessage="1" xr:uid="{59348453-0CB5-4CB1-9860-3D2366C86083}">
          <x14:formula1>
            <xm:f>'Drop Down'!$F$3:$F$7</xm:f>
          </x14:formula1>
          <xm:sqref>G34</xm:sqref>
        </x14:dataValidation>
        <x14:dataValidation type="list" allowBlank="1" showInputMessage="1" showErrorMessage="1" xr:uid="{6E8849BC-A95A-4A04-9536-A3B850C44CCB}">
          <x14:formula1>
            <xm:f>'Drop Down'!$H$3:$H$5</xm:f>
          </x14:formula1>
          <xm:sqref>G40</xm:sqref>
        </x14:dataValidation>
        <x14:dataValidation type="list" allowBlank="1" showInputMessage="1" showErrorMessage="1" xr:uid="{B5AA603B-E490-4F81-A85C-5C6FD8D38956}">
          <x14:formula1>
            <xm:f>'Drop Down'!$L$3:$L$5</xm:f>
          </x14:formula1>
          <xm:sqref>H56</xm:sqref>
        </x14:dataValidation>
        <x14:dataValidation type="list" allowBlank="1" showInputMessage="1" showErrorMessage="1" xr:uid="{8B96A1E9-E5E3-4807-8E17-514BFC31113A}">
          <x14:formula1>
            <xm:f>'Drop Down'!$N$3:$N$5</xm:f>
          </x14:formula1>
          <xm:sqref>H64</xm:sqref>
        </x14:dataValidation>
        <x14:dataValidation type="list" allowBlank="1" showInputMessage="1" showErrorMessage="1" xr:uid="{2D3B04BF-8EA9-4CED-BE8C-899BE5CDFFB4}">
          <x14:formula1>
            <xm:f>'Drop Down'!$O$3:$O$5</xm:f>
          </x14:formula1>
          <xm:sqref>H66</xm:sqref>
        </x14:dataValidation>
        <x14:dataValidation type="list" allowBlank="1" showInputMessage="1" showErrorMessage="1" xr:uid="{966FB3F4-7137-4EFE-92ED-B03BBF5E75F8}">
          <x14:formula1>
            <xm:f>'Drop Down'!$P$3:$P$6</xm:f>
          </x14:formula1>
          <xm:sqref>H73</xm:sqref>
        </x14:dataValidation>
        <x14:dataValidation type="list" allowBlank="1" showInputMessage="1" showErrorMessage="1" xr:uid="{693EBB94-3BE9-4034-961B-48CE702C2C66}">
          <x14:formula1>
            <xm:f>'Drop Down'!$M$3:$M$5</xm:f>
          </x14:formula1>
          <xm:sqref>H58</xm:sqref>
        </x14:dataValidation>
        <x14:dataValidation type="list" allowBlank="1" showInputMessage="1" showErrorMessage="1" xr:uid="{E58064D4-21AD-4BF9-8192-AC555C47A62F}">
          <x14:formula1>
            <xm:f>'Drop Down'!$S$3:$S$5</xm:f>
          </x14:formula1>
          <xm:sqref>H93</xm:sqref>
        </x14:dataValidation>
        <x14:dataValidation type="list" allowBlank="1" showInputMessage="1" showErrorMessage="1" xr:uid="{A93CC363-0D16-4B37-BAB9-D8B46A697B0A}">
          <x14:formula1>
            <xm:f>'Drop Down'!$Q$3:$Q$5</xm:f>
          </x14:formula1>
          <xm:sqref>H83</xm:sqref>
        </x14:dataValidation>
        <x14:dataValidation type="list" allowBlank="1" showInputMessage="1" showErrorMessage="1" xr:uid="{6381DBBD-FFBD-438E-B041-CB27B1370A38}">
          <x14:formula1>
            <xm:f>'Drop Down'!$T$3:$T$6</xm:f>
          </x14:formula1>
          <xm:sqref>H96</xm:sqref>
        </x14:dataValidation>
        <x14:dataValidation type="list" allowBlank="1" showInputMessage="1" showErrorMessage="1" xr:uid="{B4CDC411-20C3-46EE-80B4-A8EE28CF6B58}">
          <x14:formula1>
            <xm:f>'Drop Down'!$C$3:$C$5</xm:f>
          </x14:formula1>
          <xm:sqref>G15</xm:sqref>
        </x14:dataValidation>
        <x14:dataValidation type="list" allowBlank="1" showInputMessage="1" showErrorMessage="1" xr:uid="{A564CB51-690B-462D-97D9-39242C259476}">
          <x14:formula1>
            <xm:f>'Drop Down'!$G$3:$G$5</xm:f>
          </x14:formula1>
          <xm:sqref>G37</xm:sqref>
        </x14:dataValidation>
        <x14:dataValidation type="list" allowBlank="1" showInputMessage="1" showErrorMessage="1" xr:uid="{A920EFF5-96F2-45CE-9326-389FB67DE8F6}">
          <x14:formula1>
            <xm:f>'Drop Down'!$I$3:$I$4</xm:f>
          </x14:formula1>
          <xm:sqref>G43</xm:sqref>
        </x14:dataValidation>
        <x14:dataValidation type="list" allowBlank="1" showInputMessage="1" showErrorMessage="1" xr:uid="{381DCECF-316B-4991-A590-147632E36BAF}">
          <x14:formula1>
            <xm:f>'Drop Down'!$J$3:$J$5</xm:f>
          </x14:formula1>
          <xm:sqref>H50</xm:sqref>
        </x14:dataValidation>
        <x14:dataValidation type="list" allowBlank="1" showInputMessage="1" showErrorMessage="1" xr:uid="{0AC4BCCB-52BA-4758-AA10-232997F10288}">
          <x14:formula1>
            <xm:f>'Drop Down'!$K$3:$K$5</xm:f>
          </x14:formula1>
          <xm:sqref>H53</xm:sqref>
        </x14:dataValidation>
        <x14:dataValidation type="list" allowBlank="1" showInputMessage="1" showErrorMessage="1" xr:uid="{DD3E6478-84D8-47D0-BF3D-6BA0E2F74974}">
          <x14:formula1>
            <xm:f>'Drop Down'!$R$3:$R$5</xm:f>
          </x14:formula1>
          <xm:sqref>H90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803B6-A34D-4279-853A-1673B8E10CFD}">
  <dimension ref="A1:H21"/>
  <sheetViews>
    <sheetView workbookViewId="0">
      <selection activeCell="F29" sqref="F29"/>
    </sheetView>
  </sheetViews>
  <sheetFormatPr defaultRowHeight="15" x14ac:dyDescent="0.25"/>
  <cols>
    <col min="2" max="2" width="53.42578125" bestFit="1" customWidth="1"/>
    <col min="3" max="3" width="13.28515625" bestFit="1" customWidth="1"/>
    <col min="4" max="4" width="15.42578125" bestFit="1" customWidth="1"/>
    <col min="5" max="5" width="16.28515625" bestFit="1" customWidth="1"/>
    <col min="6" max="6" width="83" bestFit="1" customWidth="1"/>
  </cols>
  <sheetData>
    <row r="1" spans="1:8" x14ac:dyDescent="0.25">
      <c r="A1" s="15" t="s">
        <v>73</v>
      </c>
      <c r="B1" s="15" t="s">
        <v>74</v>
      </c>
      <c r="C1" s="15" t="s">
        <v>75</v>
      </c>
      <c r="D1" s="15" t="s">
        <v>76</v>
      </c>
      <c r="E1" s="15" t="s">
        <v>77</v>
      </c>
      <c r="F1" s="15" t="s">
        <v>78</v>
      </c>
      <c r="G1" s="15" t="s">
        <v>79</v>
      </c>
      <c r="H1" s="15" t="s">
        <v>80</v>
      </c>
    </row>
    <row r="2" spans="1:8" x14ac:dyDescent="0.25">
      <c r="A2" t="s">
        <v>81</v>
      </c>
      <c r="B2" t="s">
        <v>82</v>
      </c>
      <c r="C2" t="s">
        <v>83</v>
      </c>
      <c r="D2" t="s">
        <v>84</v>
      </c>
      <c r="E2" t="s">
        <v>85</v>
      </c>
      <c r="F2" t="s">
        <v>86</v>
      </c>
      <c r="H2">
        <v>1</v>
      </c>
    </row>
    <row r="3" spans="1:8" x14ac:dyDescent="0.25">
      <c r="A3" t="s">
        <v>87</v>
      </c>
      <c r="B3" t="s">
        <v>88</v>
      </c>
      <c r="C3" t="s">
        <v>83</v>
      </c>
      <c r="D3" t="s">
        <v>84</v>
      </c>
      <c r="E3" t="s">
        <v>89</v>
      </c>
      <c r="F3" t="s">
        <v>90</v>
      </c>
      <c r="H3">
        <v>1</v>
      </c>
    </row>
    <row r="4" spans="1:8" x14ac:dyDescent="0.25">
      <c r="A4" t="s">
        <v>91</v>
      </c>
      <c r="B4" t="s">
        <v>92</v>
      </c>
      <c r="C4" t="s">
        <v>83</v>
      </c>
      <c r="D4" t="s">
        <v>84</v>
      </c>
      <c r="E4" t="s">
        <v>93</v>
      </c>
      <c r="F4" t="s">
        <v>94</v>
      </c>
      <c r="G4" t="s">
        <v>95</v>
      </c>
      <c r="H4">
        <v>2</v>
      </c>
    </row>
    <row r="5" spans="1:8" x14ac:dyDescent="0.25">
      <c r="A5" t="s">
        <v>96</v>
      </c>
      <c r="B5" t="s">
        <v>97</v>
      </c>
      <c r="C5" t="s">
        <v>83</v>
      </c>
      <c r="D5" t="s">
        <v>98</v>
      </c>
      <c r="E5" t="s">
        <v>93</v>
      </c>
      <c r="F5" t="s">
        <v>99</v>
      </c>
      <c r="G5" t="s">
        <v>100</v>
      </c>
      <c r="H5">
        <v>2</v>
      </c>
    </row>
    <row r="6" spans="1:8" x14ac:dyDescent="0.25">
      <c r="A6" t="s">
        <v>101</v>
      </c>
      <c r="B6" t="s">
        <v>102</v>
      </c>
      <c r="C6" t="s">
        <v>83</v>
      </c>
      <c r="D6" t="s">
        <v>98</v>
      </c>
      <c r="E6" t="s">
        <v>93</v>
      </c>
      <c r="F6" t="s">
        <v>99</v>
      </c>
      <c r="G6" t="s">
        <v>103</v>
      </c>
      <c r="H6">
        <v>2</v>
      </c>
    </row>
    <row r="7" spans="1:8" x14ac:dyDescent="0.25">
      <c r="A7" t="s">
        <v>104</v>
      </c>
      <c r="B7" t="s">
        <v>105</v>
      </c>
      <c r="C7" t="s">
        <v>83</v>
      </c>
      <c r="D7" t="s">
        <v>98</v>
      </c>
      <c r="E7" t="s">
        <v>93</v>
      </c>
      <c r="F7" t="s">
        <v>99</v>
      </c>
      <c r="G7" t="s">
        <v>106</v>
      </c>
      <c r="H7">
        <v>2</v>
      </c>
    </row>
    <row r="8" spans="1:8" x14ac:dyDescent="0.25">
      <c r="A8" t="s">
        <v>107</v>
      </c>
      <c r="B8" t="s">
        <v>108</v>
      </c>
      <c r="C8" t="s">
        <v>83</v>
      </c>
      <c r="D8" t="s">
        <v>84</v>
      </c>
      <c r="E8" t="s">
        <v>93</v>
      </c>
      <c r="F8" t="s">
        <v>99</v>
      </c>
      <c r="G8" t="s">
        <v>109</v>
      </c>
      <c r="H8">
        <v>3</v>
      </c>
    </row>
    <row r="9" spans="1:8" x14ac:dyDescent="0.25">
      <c r="A9" t="s">
        <v>110</v>
      </c>
      <c r="B9" t="s">
        <v>111</v>
      </c>
      <c r="C9" t="s">
        <v>83</v>
      </c>
      <c r="D9" t="s">
        <v>98</v>
      </c>
      <c r="E9" t="s">
        <v>93</v>
      </c>
      <c r="F9" t="s">
        <v>112</v>
      </c>
      <c r="G9" t="s">
        <v>113</v>
      </c>
      <c r="H9">
        <v>3</v>
      </c>
    </row>
    <row r="10" spans="1:8" x14ac:dyDescent="0.25">
      <c r="A10" t="s">
        <v>114</v>
      </c>
      <c r="B10" t="s">
        <v>115</v>
      </c>
      <c r="C10" t="s">
        <v>83</v>
      </c>
      <c r="D10" t="s">
        <v>98</v>
      </c>
      <c r="E10" t="s">
        <v>93</v>
      </c>
      <c r="F10" t="s">
        <v>116</v>
      </c>
      <c r="G10" t="s">
        <v>117</v>
      </c>
      <c r="H10">
        <v>3</v>
      </c>
    </row>
    <row r="11" spans="1:8" x14ac:dyDescent="0.25">
      <c r="A11" t="s">
        <v>118</v>
      </c>
      <c r="B11" t="s">
        <v>46</v>
      </c>
      <c r="C11" t="s">
        <v>119</v>
      </c>
      <c r="D11" t="s">
        <v>98</v>
      </c>
      <c r="E11" t="s">
        <v>93</v>
      </c>
      <c r="F11" t="s">
        <v>120</v>
      </c>
      <c r="G11" t="s">
        <v>121</v>
      </c>
      <c r="H11">
        <v>3</v>
      </c>
    </row>
    <row r="12" spans="1:8" x14ac:dyDescent="0.25">
      <c r="A12" t="s">
        <v>122</v>
      </c>
      <c r="B12" t="s">
        <v>49</v>
      </c>
      <c r="C12" t="s">
        <v>119</v>
      </c>
      <c r="D12" t="s">
        <v>84</v>
      </c>
      <c r="E12" t="s">
        <v>93</v>
      </c>
      <c r="F12" t="s">
        <v>123</v>
      </c>
      <c r="G12" t="s">
        <v>124</v>
      </c>
      <c r="H12">
        <v>4</v>
      </c>
    </row>
    <row r="13" spans="1:8" x14ac:dyDescent="0.25">
      <c r="A13" t="s">
        <v>125</v>
      </c>
      <c r="B13" t="s">
        <v>126</v>
      </c>
      <c r="C13" t="s">
        <v>83</v>
      </c>
      <c r="D13" t="s">
        <v>84</v>
      </c>
      <c r="E13" t="s">
        <v>93</v>
      </c>
      <c r="F13" t="s">
        <v>99</v>
      </c>
      <c r="G13" t="s">
        <v>127</v>
      </c>
      <c r="H13">
        <v>4</v>
      </c>
    </row>
    <row r="14" spans="1:8" x14ac:dyDescent="0.25">
      <c r="A14" t="s">
        <v>128</v>
      </c>
      <c r="B14" t="s">
        <v>129</v>
      </c>
      <c r="C14" t="s">
        <v>83</v>
      </c>
      <c r="D14" t="s">
        <v>84</v>
      </c>
      <c r="E14" t="s">
        <v>93</v>
      </c>
      <c r="F14" t="s">
        <v>130</v>
      </c>
      <c r="G14" t="s">
        <v>131</v>
      </c>
      <c r="H14">
        <v>5</v>
      </c>
    </row>
    <row r="15" spans="1:8" x14ac:dyDescent="0.25">
      <c r="A15" t="s">
        <v>132</v>
      </c>
      <c r="B15" t="s">
        <v>133</v>
      </c>
      <c r="C15" t="s">
        <v>83</v>
      </c>
      <c r="D15" t="s">
        <v>84</v>
      </c>
      <c r="E15" t="s">
        <v>89</v>
      </c>
      <c r="F15" t="s">
        <v>134</v>
      </c>
      <c r="G15" t="s">
        <v>135</v>
      </c>
      <c r="H15">
        <v>5</v>
      </c>
    </row>
    <row r="16" spans="1:8" x14ac:dyDescent="0.25">
      <c r="A16" t="s">
        <v>136</v>
      </c>
      <c r="B16" t="s">
        <v>64</v>
      </c>
      <c r="C16" t="s">
        <v>119</v>
      </c>
      <c r="D16" t="s">
        <v>84</v>
      </c>
      <c r="E16" t="s">
        <v>93</v>
      </c>
      <c r="F16" t="s">
        <v>137</v>
      </c>
      <c r="G16" t="s">
        <v>138</v>
      </c>
      <c r="H16">
        <v>5</v>
      </c>
    </row>
    <row r="17" spans="1:8" x14ac:dyDescent="0.25">
      <c r="A17" t="s">
        <v>139</v>
      </c>
      <c r="B17" t="s">
        <v>140</v>
      </c>
      <c r="C17" t="s">
        <v>83</v>
      </c>
      <c r="D17" t="s">
        <v>84</v>
      </c>
      <c r="E17" t="s">
        <v>93</v>
      </c>
      <c r="F17" t="s">
        <v>99</v>
      </c>
      <c r="G17" t="s">
        <v>141</v>
      </c>
      <c r="H17">
        <v>6</v>
      </c>
    </row>
    <row r="18" spans="1:8" x14ac:dyDescent="0.25">
      <c r="A18" t="s">
        <v>142</v>
      </c>
      <c r="B18" t="s">
        <v>143</v>
      </c>
      <c r="C18" t="s">
        <v>83</v>
      </c>
      <c r="D18" t="s">
        <v>84</v>
      </c>
      <c r="E18" t="s">
        <v>93</v>
      </c>
      <c r="F18" t="s">
        <v>99</v>
      </c>
      <c r="G18" t="s">
        <v>144</v>
      </c>
      <c r="H18">
        <v>6</v>
      </c>
    </row>
    <row r="19" spans="1:8" x14ac:dyDescent="0.25">
      <c r="A19" s="16" t="s">
        <v>145</v>
      </c>
      <c r="B19" s="16" t="s">
        <v>70</v>
      </c>
      <c r="C19" s="16" t="s">
        <v>119</v>
      </c>
      <c r="D19" s="16" t="s">
        <v>84</v>
      </c>
      <c r="E19" s="16" t="s">
        <v>93</v>
      </c>
      <c r="F19" s="16" t="s">
        <v>146</v>
      </c>
      <c r="G19" s="16" t="s">
        <v>147</v>
      </c>
      <c r="H19" s="16">
        <v>6</v>
      </c>
    </row>
    <row r="20" spans="1:8" x14ac:dyDescent="0.25">
      <c r="A20" s="16" t="s">
        <v>148</v>
      </c>
      <c r="B20" s="16" t="s">
        <v>71</v>
      </c>
      <c r="C20" s="16" t="s">
        <v>119</v>
      </c>
      <c r="D20" s="16" t="s">
        <v>84</v>
      </c>
      <c r="E20" s="16" t="s">
        <v>93</v>
      </c>
      <c r="F20" s="16" t="s">
        <v>149</v>
      </c>
      <c r="G20" s="16" t="s">
        <v>150</v>
      </c>
      <c r="H20" s="16">
        <v>7</v>
      </c>
    </row>
    <row r="21" spans="1:8" x14ac:dyDescent="0.25">
      <c r="A21" t="s">
        <v>151</v>
      </c>
      <c r="B21" t="s">
        <v>152</v>
      </c>
      <c r="C21" t="s">
        <v>83</v>
      </c>
      <c r="D21" t="s">
        <v>84</v>
      </c>
      <c r="E21" t="s">
        <v>153</v>
      </c>
      <c r="F21" t="s">
        <v>154</v>
      </c>
      <c r="H21">
        <v>7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281CF-5454-4687-9246-EFA5161A7B23}">
  <dimension ref="B2:T16"/>
  <sheetViews>
    <sheetView workbookViewId="0">
      <selection activeCell="F29" sqref="F29"/>
    </sheetView>
  </sheetViews>
  <sheetFormatPr defaultRowHeight="15" x14ac:dyDescent="0.25"/>
  <sheetData>
    <row r="2" spans="2:20" x14ac:dyDescent="0.25">
      <c r="B2" t="s">
        <v>3</v>
      </c>
      <c r="C2" t="s">
        <v>10</v>
      </c>
      <c r="D2" t="s">
        <v>10</v>
      </c>
      <c r="E2" t="s">
        <v>10</v>
      </c>
      <c r="F2" t="s">
        <v>31</v>
      </c>
      <c r="G2" t="s">
        <v>33</v>
      </c>
      <c r="H2" t="s">
        <v>35</v>
      </c>
      <c r="I2" t="s">
        <v>37</v>
      </c>
      <c r="J2" t="s">
        <v>40</v>
      </c>
      <c r="K2" t="s">
        <v>41</v>
      </c>
      <c r="L2" t="s">
        <v>43</v>
      </c>
      <c r="M2" t="s">
        <v>45</v>
      </c>
      <c r="N2" t="s">
        <v>48</v>
      </c>
      <c r="O2" t="s">
        <v>50</v>
      </c>
      <c r="P2" t="s">
        <v>53</v>
      </c>
      <c r="Q2" t="s">
        <v>63</v>
      </c>
      <c r="R2" t="s">
        <v>66</v>
      </c>
      <c r="S2" t="s">
        <v>67</v>
      </c>
      <c r="T2" t="s">
        <v>69</v>
      </c>
    </row>
    <row r="3" spans="2:20" x14ac:dyDescent="0.25">
      <c r="B3" t="s">
        <v>155</v>
      </c>
      <c r="C3" t="s">
        <v>156</v>
      </c>
      <c r="D3" t="s">
        <v>14</v>
      </c>
      <c r="E3" t="s">
        <v>157</v>
      </c>
      <c r="F3" t="s">
        <v>158</v>
      </c>
      <c r="G3" t="s">
        <v>159</v>
      </c>
      <c r="H3" t="s">
        <v>159</v>
      </c>
      <c r="I3" t="s">
        <v>160</v>
      </c>
      <c r="J3" t="s">
        <v>159</v>
      </c>
      <c r="K3" t="s">
        <v>160</v>
      </c>
      <c r="L3" t="s">
        <v>161</v>
      </c>
      <c r="M3" t="s">
        <v>162</v>
      </c>
      <c r="N3" t="s">
        <v>163</v>
      </c>
      <c r="O3" t="s">
        <v>160</v>
      </c>
      <c r="P3" s="10" t="s">
        <v>164</v>
      </c>
      <c r="Q3" t="s">
        <v>165</v>
      </c>
      <c r="R3" t="s">
        <v>160</v>
      </c>
      <c r="S3" t="s">
        <v>160</v>
      </c>
      <c r="T3" t="s">
        <v>166</v>
      </c>
    </row>
    <row r="4" spans="2:20" x14ac:dyDescent="0.25">
      <c r="B4" t="s">
        <v>167</v>
      </c>
      <c r="C4" t="s">
        <v>168</v>
      </c>
      <c r="D4" t="s">
        <v>16</v>
      </c>
      <c r="E4" t="s">
        <v>169</v>
      </c>
      <c r="F4" t="s">
        <v>170</v>
      </c>
      <c r="G4" t="s">
        <v>171</v>
      </c>
      <c r="H4" t="s">
        <v>171</v>
      </c>
      <c r="I4" t="s">
        <v>171</v>
      </c>
      <c r="J4" t="s">
        <v>171</v>
      </c>
      <c r="K4" t="s">
        <v>171</v>
      </c>
      <c r="L4" t="s">
        <v>172</v>
      </c>
      <c r="M4" t="s">
        <v>173</v>
      </c>
      <c r="N4" t="s">
        <v>174</v>
      </c>
      <c r="O4" t="s">
        <v>171</v>
      </c>
      <c r="P4" s="10" t="s">
        <v>175</v>
      </c>
      <c r="Q4" t="s">
        <v>176</v>
      </c>
      <c r="R4" t="s">
        <v>171</v>
      </c>
      <c r="S4" t="s">
        <v>171</v>
      </c>
      <c r="T4" t="s">
        <v>177</v>
      </c>
    </row>
    <row r="5" spans="2:20" x14ac:dyDescent="0.25">
      <c r="B5" t="s">
        <v>178</v>
      </c>
      <c r="C5" t="s">
        <v>179</v>
      </c>
      <c r="D5" t="s">
        <v>18</v>
      </c>
      <c r="F5" t="s">
        <v>180</v>
      </c>
      <c r="G5" t="s">
        <v>181</v>
      </c>
      <c r="H5" t="s">
        <v>181</v>
      </c>
      <c r="J5" t="s">
        <v>181</v>
      </c>
      <c r="K5" s="10" t="s">
        <v>182</v>
      </c>
      <c r="L5" t="s">
        <v>183</v>
      </c>
      <c r="M5" t="s">
        <v>184</v>
      </c>
      <c r="N5" t="s">
        <v>185</v>
      </c>
      <c r="O5" t="s">
        <v>181</v>
      </c>
      <c r="P5" s="10" t="s">
        <v>186</v>
      </c>
      <c r="Q5" t="s">
        <v>187</v>
      </c>
      <c r="R5" t="s">
        <v>181</v>
      </c>
      <c r="S5" t="s">
        <v>181</v>
      </c>
      <c r="T5" t="s">
        <v>194</v>
      </c>
    </row>
    <row r="6" spans="2:20" x14ac:dyDescent="0.25">
      <c r="B6" t="s">
        <v>62</v>
      </c>
      <c r="D6" t="s">
        <v>20</v>
      </c>
      <c r="F6" t="s">
        <v>188</v>
      </c>
      <c r="K6" s="10"/>
      <c r="P6" s="10" t="s">
        <v>189</v>
      </c>
      <c r="T6" t="s">
        <v>190</v>
      </c>
    </row>
    <row r="7" spans="2:20" x14ac:dyDescent="0.25">
      <c r="D7" t="s">
        <v>22</v>
      </c>
      <c r="F7" t="s">
        <v>62</v>
      </c>
      <c r="K7" s="10"/>
      <c r="P7" s="10"/>
    </row>
    <row r="8" spans="2:20" x14ac:dyDescent="0.25">
      <c r="D8" t="s">
        <v>24</v>
      </c>
      <c r="I8" s="10"/>
    </row>
    <row r="9" spans="2:20" x14ac:dyDescent="0.25">
      <c r="D9" t="s">
        <v>26</v>
      </c>
    </row>
    <row r="10" spans="2:20" x14ac:dyDescent="0.25">
      <c r="D10" t="s">
        <v>15</v>
      </c>
    </row>
    <row r="11" spans="2:20" x14ac:dyDescent="0.25">
      <c r="D11" t="s">
        <v>17</v>
      </c>
    </row>
    <row r="12" spans="2:20" x14ac:dyDescent="0.25">
      <c r="D12" t="s">
        <v>19</v>
      </c>
    </row>
    <row r="13" spans="2:20" x14ac:dyDescent="0.25">
      <c r="D13" t="s">
        <v>21</v>
      </c>
    </row>
    <row r="14" spans="2:20" x14ac:dyDescent="0.25">
      <c r="D14" t="s">
        <v>23</v>
      </c>
    </row>
    <row r="15" spans="2:20" x14ac:dyDescent="0.25">
      <c r="D15" t="s">
        <v>25</v>
      </c>
    </row>
    <row r="16" spans="2:20" x14ac:dyDescent="0.25">
      <c r="D16" t="s">
        <v>27</v>
      </c>
    </row>
  </sheetData>
  <phoneticPr fontId="6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87E1B3A27B7046A78A483BB7B74F41" ma:contentTypeVersion="3" ma:contentTypeDescription="Create a new document." ma:contentTypeScope="" ma:versionID="50e6b30a7d6dc96ddb27f06d13a6bcbe">
  <xsd:schema xmlns:xsd="http://www.w3.org/2001/XMLSchema" xmlns:xs="http://www.w3.org/2001/XMLSchema" xmlns:p="http://schemas.microsoft.com/office/2006/metadata/properties" xmlns:ns2="683fd4cb-127b-45aa-ba8d-2fe407c95a50" targetNamespace="http://schemas.microsoft.com/office/2006/metadata/properties" ma:root="true" ma:fieldsID="66b4876872e4f3c8a76c32e80d6c6f43" ns2:_="">
    <xsd:import namespace="683fd4cb-127b-45aa-ba8d-2fe407c95a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3fd4cb-127b-45aa-ba8d-2fe407c95a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712E721-8ECC-4F7D-8B93-DBCA37FDBC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14EED5-C40F-46F4-B4C0-81B08F25D4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3fd4cb-127b-45aa-ba8d-2fe407c95a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BB4586-5290-4BAC-BE41-A4C7541807A3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683fd4cb-127b-45aa-ba8d-2fe407c95a50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dffd51a4-5314-4c60-bce6-0affc34d9cd7}" enabled="1" method="Standard" siteId="{4a156c19-bc94-41ac-aacf-95468649086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Supply Response Form</vt:lpstr>
      <vt:lpstr>Section 5 – Reg &amp; Tariff</vt:lpstr>
      <vt:lpstr>Drop Down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McGowan, Kalin</cp:lastModifiedBy>
  <cp:revision/>
  <dcterms:created xsi:type="dcterms:W3CDTF">2026-03-24T15:14:43Z</dcterms:created>
  <dcterms:modified xsi:type="dcterms:W3CDTF">2026-04-16T15:24:47Z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0x0101008E87E1B3A27B7046A78A483BB7B74F41</vt:lpwstr>
  </property>
</Properties>
</file>