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orp\shares\home\zamoja\My Documents\Secretary Materials\2026 DISRS\04.06.2026\"/>
    </mc:Choice>
  </mc:AlternateContent>
  <xr:revisionPtr revIDLastSave="0" documentId="8_{D2A410D8-C5CA-407B-BAC7-C84684E3C381}" xr6:coauthVersionLast="47" xr6:coauthVersionMax="47" xr10:uidLastSave="{00000000-0000-0000-0000-000000000000}"/>
  <bookViews>
    <workbookView xWindow="-108" yWindow="-108" windowWidth="23256" windowHeight="13896" xr2:uid="{00000000-000D-0000-FFFF-FFFF00000000}"/>
  </bookViews>
  <sheets>
    <sheet name="Location" sheetId="1" r:id="rId1"/>
    <sheet name="Registration" sheetId="2" r:id="rId2"/>
    <sheet name="UseCase1" sheetId="6" r:id="rId3"/>
    <sheet name="UseCase2" sheetId="8" r:id="rId4"/>
    <sheet name="UseCase3" sheetId="7" r:id="rId5"/>
    <sheet name="UseCase4" sheetId="9" r:id="rId6"/>
  </sheets>
  <definedNames>
    <definedName name="_xlnm._FilterDatabase" localSheetId="0" hidden="1">Location!$A$7:$F$22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 i="9" l="1"/>
  <c r="P5" i="9" s="1"/>
  <c r="N5" i="9"/>
  <c r="M5" i="9"/>
  <c r="L5" i="9"/>
  <c r="K5" i="9"/>
  <c r="J5" i="9"/>
  <c r="AB5" i="9"/>
  <c r="AB6" i="9"/>
  <c r="AP6" i="9"/>
  <c r="AT6" i="9" l="1"/>
  <c r="AT5" i="9"/>
  <c r="AP5" i="9"/>
</calcChain>
</file>

<file path=xl/sharedStrings.xml><?xml version="1.0" encoding="utf-8"?>
<sst xmlns="http://schemas.openxmlformats.org/spreadsheetml/2006/main" count="735" uniqueCount="312">
  <si>
    <t>Name</t>
  </si>
  <si>
    <t>Location ID</t>
  </si>
  <si>
    <t>EDC</t>
  </si>
  <si>
    <t>EDC Account Number</t>
  </si>
  <si>
    <t>Zone</t>
  </si>
  <si>
    <t>Business Segment</t>
  </si>
  <si>
    <t>City</t>
  </si>
  <si>
    <t>State</t>
  </si>
  <si>
    <t>Zip Code</t>
  </si>
  <si>
    <t>Meter Equipment</t>
  </si>
  <si>
    <t>Meter Type</t>
  </si>
  <si>
    <t>Interval</t>
  </si>
  <si>
    <t>Installation Date</t>
  </si>
  <si>
    <t>Installation QA Plan</t>
  </si>
  <si>
    <t>Max Injections (kW)</t>
  </si>
  <si>
    <t>Max Market Eligibility (kW)</t>
  </si>
  <si>
    <t>Peak Load Contribution (kW)</t>
  </si>
  <si>
    <t>Manufacturing (kW)</t>
  </si>
  <si>
    <t>Winter Peak Load (kW)</t>
  </si>
  <si>
    <t>Lighting (kW)</t>
  </si>
  <si>
    <t>Capacity Loss Factor</t>
  </si>
  <si>
    <t>HVAC (kW)</t>
  </si>
  <si>
    <t>Energy Loss Factor</t>
  </si>
  <si>
    <t>Water Heaters (kW)</t>
  </si>
  <si>
    <t>Refrigeration (kW)</t>
  </si>
  <si>
    <t>Plug Load (kW)</t>
  </si>
  <si>
    <t>Non-retail BTMG</t>
  </si>
  <si>
    <t>Generator Type</t>
  </si>
  <si>
    <t>Max Output (kW)</t>
  </si>
  <si>
    <t>Nameplate (kW)</t>
  </si>
  <si>
    <t>Interconnection Agreement Type</t>
  </si>
  <si>
    <t>Backup Generator Only</t>
  </si>
  <si>
    <t>Fuel Type</t>
  </si>
  <si>
    <t>Retrofit Year</t>
  </si>
  <si>
    <t>Permit Status</t>
  </si>
  <si>
    <t>Permit Type</t>
  </si>
  <si>
    <t>RERRA</t>
  </si>
  <si>
    <t>RERRA ID</t>
  </si>
  <si>
    <t>Evidence</t>
  </si>
  <si>
    <t>Identifying Information</t>
  </si>
  <si>
    <t>I certify the meter has been installed according to this QA Plan</t>
  </si>
  <si>
    <t>Notes</t>
  </si>
  <si>
    <t>Description</t>
  </si>
  <si>
    <t>-- Load Reduction Method</t>
  </si>
  <si>
    <t>Electrical Location</t>
  </si>
  <si>
    <t>The load reduction capability (kW) for each applicable load reduction method represents a reasonable estimate of the location’s expected hourly energy load reduction.</t>
  </si>
  <si>
    <t>Field</t>
  </si>
  <si>
    <t>Generator Vintage</t>
  </si>
  <si>
    <t>If the generator was retrofitted for pollution control equipment, indicate the year of the retrofit or a reasonable estimate of the year if the specific year is not available.</t>
  </si>
  <si>
    <t>kW rated capacity for the generator</t>
  </si>
  <si>
    <t>Is the generator used exclusively to maintain electricity during an unexpected or unplanned disconnection from the grid?</t>
  </si>
  <si>
    <t>Battery Attributes</t>
  </si>
  <si>
    <t>Battery Capacity (kW 1C)</t>
  </si>
  <si>
    <t>Maximum kW discharge capability in one hour</t>
  </si>
  <si>
    <t>The year the battery was manufactured</t>
  </si>
  <si>
    <t>Battery Vintage</t>
  </si>
  <si>
    <t>Type</t>
  </si>
  <si>
    <t>Chemistry</t>
  </si>
  <si>
    <t>Lithium-Ion, Lithium-Air, Lithium-Metal, Lithium-Sulfur, Lead Acid, Zinc-Ion, Sodium-Ion, Sodium-Metal Halide, Magnesium-Ion, Magnesium-Lithium Hybrid, ZincManganese Oxide, Vanadium-Redox Flow, Zinc-Polyiodide Flow and, Organic Aqueous Flow</t>
  </si>
  <si>
    <t>The installation set-up: Electric Vehicle, PV system, Stand alone</t>
  </si>
  <si>
    <r>
      <t xml:space="preserve">kW output that the battery will use for load reduction </t>
    </r>
    <r>
      <rPr>
        <sz val="9"/>
        <color rgb="FFFF0000"/>
        <rFont val="Arial"/>
        <family val="2"/>
        <scheme val="minor"/>
      </rPr>
      <t>and injection</t>
    </r>
  </si>
  <si>
    <t>Address</t>
  </si>
  <si>
    <t>RERRA Name</t>
  </si>
  <si>
    <t>Interconnection Agreement ID</t>
  </si>
  <si>
    <t>The physical address of the end-use customer</t>
  </si>
  <si>
    <t>Transmission zone of the end-use customer.</t>
  </si>
  <si>
    <t>EDC of the end-use customer</t>
  </si>
  <si>
    <t>Minute, Hourly, Telemetry, Other</t>
  </si>
  <si>
    <t>EDC capacity loss factor to convert retail power to transmission-level power.</t>
  </si>
  <si>
    <t>EDC energy loss factor to convert retail power to transmission-level power.</t>
  </si>
  <si>
    <t>Obtained from the EDC</t>
  </si>
  <si>
    <t>Used to determine the load management capacity nomination for DR-related DER</t>
  </si>
  <si>
    <t>Calculated value based on meter data</t>
  </si>
  <si>
    <t>Used to determine the load management CP capacity nomination</t>
  </si>
  <si>
    <t>Generator Name</t>
  </si>
  <si>
    <t>The Aggregator's name for the generator</t>
  </si>
  <si>
    <t>The year the generator was manufactured</t>
  </si>
  <si>
    <t>Battery (kW)</t>
  </si>
  <si>
    <t>Generator (kW)</t>
  </si>
  <si>
    <t>kW used to meet load</t>
  </si>
  <si>
    <t>New field not currently in DR Hub</t>
  </si>
  <si>
    <t>**DRAFT FOR DISCUSSION AT DISRS ONLY**</t>
  </si>
  <si>
    <t>The current status of environmental permits for the generator (Available, In Progress, Not Applicable)</t>
  </si>
  <si>
    <t>Indicates whether On-Site Generators can run during emergency or non-emergency conditions (Emergency Only, Non-Emergency)</t>
  </si>
  <si>
    <t>Is the generator used to serve multiple retail electricity customers with use of a distribution system? This would typically be located in a municipal electric system or electric cooperative.</t>
  </si>
  <si>
    <t>PSS/E Bus ID(s)</t>
  </si>
  <si>
    <t>Computing (kW)</t>
  </si>
  <si>
    <t>LOCATION INFORMATION</t>
  </si>
  <si>
    <t>REGISTRATION INFORMATION</t>
  </si>
  <si>
    <t>EDC reliability issue</t>
  </si>
  <si>
    <t>EDC provides input to PJM if DER should not be allowed to participate because it will create a reliability issues for Distribution System</t>
  </si>
  <si>
    <t>PJM Telemetry setup</t>
  </si>
  <si>
    <t>Reference to telemetry code for SCADA link</t>
  </si>
  <si>
    <t>Registration ID</t>
  </si>
  <si>
    <t xml:space="preserve">Registration  </t>
  </si>
  <si>
    <t>Program</t>
  </si>
  <si>
    <t>Effective date</t>
  </si>
  <si>
    <t>Termination Date</t>
  </si>
  <si>
    <t>Status</t>
  </si>
  <si>
    <t xml:space="preserve">Hold Status </t>
  </si>
  <si>
    <t xml:space="preserve">Markets </t>
  </si>
  <si>
    <t xml:space="preserve">Checked by system or PJM.  If checked, CSP may not submit settlements (can still participate in Market so eligible for events/settlement creation).  If CBL Review is requested, system checks box automatically until task has been approved.  </t>
  </si>
  <si>
    <t>System generated when record is saved</t>
  </si>
  <si>
    <t xml:space="preserve">Limited to 40 characters through UI and Web Services.  </t>
  </si>
  <si>
    <t xml:space="preserve">Energy and Ancillary Services  default to 400 number of days after effective date.  Capacity registrations: end of delivery year </t>
  </si>
  <si>
    <t>System generated based on where the registration is in the registration process.  
-New:  never submitted.  
-Pending:  Submitted for review.  
-Duplicate:  Duplicate process has been initiated.  
-Confirmed - Duplicate:  duplicate process has been initiated for a confirmed registration.  
-Pending - Duplicate:  duplicate process has been initiated on a pending registration.  
-Withdrawn:  a pending registration has been withdrawn by the CSP.  
-Terminated:  Either the CSP has terminated the registration before the effective (start) date, or the End Date has passed.  
-Denied EDC, Denied LSE, Denied EDC_LSE:  part or all of the registration was denied.</t>
  </si>
  <si>
    <t>New program DER</t>
  </si>
  <si>
    <t>Dropdown of programs that are available for enrollment on date registration is  created.  When registration is submitted, program is re-checked to make sure it's still available.   The choice made in this field controls which tabs must be available on the registration.</t>
  </si>
  <si>
    <t>Completed</t>
  </si>
  <si>
    <t>Checkbox - can be checked once the registration is in Confirmed status.  Once the checkbox is checked and registration saved, the CSP may not uncheck it.  The registration data is transferred to Capacity Exchange</t>
  </si>
  <si>
    <t>Pricing Point</t>
  </si>
  <si>
    <t>Allow Modifications:  LSE EDC</t>
  </si>
  <si>
    <t>Checking yes allows EDC and/or LSE to modify fields as they are reviewing them.</t>
  </si>
  <si>
    <t>Display only - comes from location(s)</t>
  </si>
  <si>
    <t>Display only - comes from location (s)</t>
  </si>
  <si>
    <t>LSE</t>
  </si>
  <si>
    <t>Comes from location, can be edited here.</t>
  </si>
  <si>
    <t>Test Required</t>
  </si>
  <si>
    <t>LSE for the customer (only needed for certain Markets)</t>
  </si>
  <si>
    <t>DER Location</t>
  </si>
  <si>
    <t>ID depending on the Interconnection Agreement Type</t>
  </si>
  <si>
    <t>EIA 860 Gen ID</t>
  </si>
  <si>
    <t>EIA 860 Plant Code</t>
  </si>
  <si>
    <t>Government-issued id for existing and planned generators with 1 megawatt or greater of combined nameplate capacity.</t>
  </si>
  <si>
    <t>Plant code of the plant the generator is located</t>
  </si>
  <si>
    <t>Ordinance, resolution or regulation name</t>
  </si>
  <si>
    <t>Viewable by EDC</t>
  </si>
  <si>
    <t>Y</t>
  </si>
  <si>
    <t>N</t>
  </si>
  <si>
    <t>Auto-assigned when location is saved</t>
  </si>
  <si>
    <t>% Electrical Location</t>
  </si>
  <si>
    <t>Percent corresponding PSS/E Bus ID represents.  Must add to 100%</t>
  </si>
  <si>
    <t>Date meter was installed.  Must be before effective date of registration.</t>
  </si>
  <si>
    <t xml:space="preserve"> Reference to PJM-approved QA plan used to install the meter</t>
  </si>
  <si>
    <t xml:space="preserve">Name of approved metering equipment </t>
  </si>
  <si>
    <t>Certification by CSP/DERA that the meter has been installed per the approved QA Plan</t>
  </si>
  <si>
    <t>Name of the end-use customer</t>
  </si>
  <si>
    <t>Indicates this location is for DER</t>
  </si>
  <si>
    <t>Short Name of the DER Aggregator</t>
  </si>
  <si>
    <t>DERA</t>
  </si>
  <si>
    <t>DER Type</t>
  </si>
  <si>
    <t>EDC, DERA</t>
  </si>
  <si>
    <t>Meter Equipment - Source of meter data submitted to PJM</t>
  </si>
  <si>
    <t xml:space="preserve">EDC only reviews EDC Meters. </t>
  </si>
  <si>
    <t>For DERA Meters Only:</t>
  </si>
  <si>
    <t xml:space="preserve"> EDC provides data during review</t>
  </si>
  <si>
    <t>EDC approves/denies data</t>
  </si>
  <si>
    <t>ID number specific to RERRA Evidence in  DR Hub</t>
  </si>
  <si>
    <t>Area, city or muni the RERRA Evidence pertains to</t>
  </si>
  <si>
    <t>Same DERA  as location being registered</t>
  </si>
  <si>
    <t>Date DER is allowed to operate per the Interconnection approver</t>
  </si>
  <si>
    <r>
      <t xml:space="preserve">kW output that the generator will use for load reduction </t>
    </r>
    <r>
      <rPr>
        <sz val="9"/>
        <color rgb="FFFF0000"/>
        <rFont val="Arial"/>
        <family val="2"/>
        <scheme val="minor"/>
      </rPr>
      <t xml:space="preserve">and injection </t>
    </r>
    <r>
      <rPr>
        <sz val="9"/>
        <color theme="3"/>
        <rFont val="Arial"/>
        <family val="2"/>
        <scheme val="minor"/>
      </rPr>
      <t>during system emergency or during extremely high price periods (can be different from capacity commitment)</t>
    </r>
    <r>
      <rPr>
        <b/>
        <sz val="9"/>
        <color theme="9" tint="0.39997558519241921"/>
        <rFont val="Arial"/>
        <family val="2"/>
        <scheme val="minor"/>
      </rPr>
      <t xml:space="preserve"> </t>
    </r>
  </si>
  <si>
    <t>Summer Managed Load</t>
  </si>
  <si>
    <t>Winter Managed Load</t>
  </si>
  <si>
    <t>Measurement Method</t>
  </si>
  <si>
    <t>Reduction will be made to this kW amount.</t>
  </si>
  <si>
    <t>Reduction will be made to this kW amount for Firm Service Level, or reduction by this kW amount for Guaranteed Load Drop</t>
  </si>
  <si>
    <t>Method used to calculate how much the registration will drop to or by, such as  Firm Service Level or Guaranteed Load Drop</t>
  </si>
  <si>
    <t>Small EDCs must  provide RERRA Evidence</t>
  </si>
  <si>
    <t>LSE is only needed if Demand Response is on a location</t>
  </si>
  <si>
    <t>Location Name</t>
  </si>
  <si>
    <t>Location EDC Account Number</t>
  </si>
  <si>
    <r>
      <rPr>
        <b/>
        <sz val="9"/>
        <color theme="1"/>
        <rFont val="Arial"/>
        <family val="2"/>
        <scheme val="minor"/>
      </rPr>
      <t>Note:</t>
    </r>
    <r>
      <rPr>
        <sz val="9"/>
        <color theme="1"/>
        <rFont val="Arial"/>
        <family val="2"/>
        <scheme val="minor"/>
      </rPr>
      <t xml:space="preserve"> A DERA (DER Aggregator) will be required to create a "Registration"  (i.e., premise) in order to participate in PJM's markets. The following fields represent the information that will be required (where applicable) to create a Registration.</t>
    </r>
  </si>
  <si>
    <t>Energy and Ancillary Services - default is 2 days after today's date.  Capacity registrations:  start of delivery year per program table.</t>
  </si>
  <si>
    <t>Checked by system when capacity registration is created. PJM must be able uncheck (or re-check if mistake was made) flag individually or in bulk.  Flag gets unchecked when registration has satisfied testing requirement.</t>
  </si>
  <si>
    <t>Number of locations attached to the registration</t>
  </si>
  <si>
    <t>Agriculture, Forestry and Fishing, Correctional Facilities, Critical Gas Infrastructure, Data Center, Data Center with Crypto Mining, Hospitals, Industrial/Manufacturing, Mining, Multiple Dwelling Unit, Office Building, Residential, Retail Service, Schools, Services, Transportation, Communications, Electric, Gas and Sanitary Services</t>
  </si>
  <si>
    <t>Maximum injection amount based on interconnection process,</t>
  </si>
  <si>
    <t>DER Operability Date</t>
  </si>
  <si>
    <t>State the RERRA Evidence pertains to</t>
  </si>
  <si>
    <t>Num of Locations</t>
  </si>
  <si>
    <t>Location Data - row for each location with rolled up data from location(s)</t>
  </si>
  <si>
    <t>Nominated ICAP</t>
  </si>
  <si>
    <t>Winter Nominated ICAP</t>
  </si>
  <si>
    <t xml:space="preserve"> Peak Load Contribution minus (Summer Managed Load * Capacity Loss Factor).</t>
  </si>
  <si>
    <r>
      <t xml:space="preserve">Coal, Diesel, Natural Gas, Oil, Gasoline, Kerosene, Propane, Wood, Landfill Gases and Waste products, </t>
    </r>
    <r>
      <rPr>
        <strike/>
        <sz val="9"/>
        <color rgb="FFFF0000"/>
        <rFont val="Arial"/>
        <family val="2"/>
        <scheme val="minor"/>
      </rPr>
      <t>Sun, Wind</t>
    </r>
  </si>
  <si>
    <t>Make consistent with ELCC classes.  Combined Generator Type with Fuel Type</t>
  </si>
  <si>
    <t>DER Capacity Resource</t>
  </si>
  <si>
    <t>Registration Info</t>
  </si>
  <si>
    <t>Location Info</t>
  </si>
  <si>
    <t>Resource</t>
  </si>
  <si>
    <t>LDA</t>
  </si>
  <si>
    <t xml:space="preserve">Registration Start/End date </t>
  </si>
  <si>
    <t>DER type</t>
  </si>
  <si>
    <t>Market</t>
  </si>
  <si>
    <t>Expected participation hours</t>
  </si>
  <si>
    <t>Location</t>
  </si>
  <si>
    <t>EDC account number</t>
  </si>
  <si>
    <t>Physical address for DER</t>
  </si>
  <si>
    <t>Max Load (kW)</t>
  </si>
  <si>
    <t>Max Injection (kW)</t>
  </si>
  <si>
    <t>Max Market Eligibility</t>
  </si>
  <si>
    <t>Load Reduction Method</t>
  </si>
  <si>
    <t>PECO</t>
  </si>
  <si>
    <t>DG</t>
  </si>
  <si>
    <t>Energy, AS</t>
  </si>
  <si>
    <t>WD, 0800 - 2000</t>
  </si>
  <si>
    <t>a3049333</t>
  </si>
  <si>
    <t>12 Maple Street, Dawson, PA</t>
  </si>
  <si>
    <t>na</t>
  </si>
  <si>
    <t>qvd-01</t>
  </si>
  <si>
    <t>No</t>
  </si>
  <si>
    <t>6/1/27-5/31/28</t>
  </si>
  <si>
    <t>PSS/E ID</t>
  </si>
  <si>
    <t>Fixed-Tilt Solar</t>
  </si>
  <si>
    <t>Additional Generator fields</t>
  </si>
  <si>
    <t>PSS/E Percent</t>
  </si>
  <si>
    <t>Primary PSS/E ID</t>
  </si>
  <si>
    <t>DER Agg PECO</t>
  </si>
  <si>
    <t>Can have more than 1 type? If so, then triggers additional analysis</t>
  </si>
  <si>
    <t>EDC-NEM,  EDC-DER, None, WMPA (wholesale), ISA (wholesale), NEM/PURPA/Other</t>
  </si>
  <si>
    <t xml:space="preserve">Generator Attributes </t>
  </si>
  <si>
    <t>Amount committed in the Capacity Market.  Must be below Max Injection Rights (kW)</t>
  </si>
  <si>
    <t>Demand Response Attributes</t>
  </si>
  <si>
    <t>Distributed Generation, DR with  Injections, DR</t>
  </si>
  <si>
    <t>Obtained from the EDC, used for emergency energy settlements</t>
  </si>
  <si>
    <t xml:space="preserve">Capability Summary of Location </t>
  </si>
  <si>
    <t>Capacity Nomination</t>
  </si>
  <si>
    <t xml:space="preserve">    - Demand Response Nomination</t>
  </si>
  <si>
    <t>If not DER, then it's a DR location.  There are no changes to the DR Location screens or fields</t>
  </si>
  <si>
    <t>Location DER Type</t>
  </si>
  <si>
    <t xml:space="preserve">Markets the user has requested/have been confirmed - Capacity, Energy RT, Energy DA, SR, REG, Regulation, SECR.  </t>
  </si>
  <si>
    <t>Heterogeneous or Homogenous.  'Refers to same or mix of technology types of the locations.  Can be DG, DR or Both</t>
  </si>
  <si>
    <t>Determined by DR Hub based on the Location DER Types of the associated location(s)</t>
  </si>
  <si>
    <t>If DER Type is DG, then only Generator Nomination appears, if DRwI then Generator and DR nomination appear, if DR only, then DR nomination appears</t>
  </si>
  <si>
    <t>Summer Nominated ICAP</t>
  </si>
  <si>
    <t>Winter Peak Load minus (Winter Managed Load * Winter Weather Adjustment)</t>
  </si>
  <si>
    <r>
      <rPr>
        <b/>
        <sz val="9"/>
        <color theme="1"/>
        <rFont val="Arial"/>
        <family val="2"/>
        <scheme val="minor"/>
      </rPr>
      <t>Note:</t>
    </r>
    <r>
      <rPr>
        <sz val="9"/>
        <color theme="1"/>
        <rFont val="Arial"/>
        <family val="2"/>
        <scheme val="minor"/>
      </rPr>
      <t xml:space="preserve"> A DERA (DER Aggregator) will be required to create a "Location"  (i.e., premise) in order to participate in PJM's markets. The following fields represent the information that will be required (where applicable) to create a Location.</t>
    </r>
  </si>
  <si>
    <t>Primary Electrical Location</t>
  </si>
  <si>
    <t>Indicator determined by DR Hub that will allow other locations with the same primary location to be aggregated together on a registration.  If there is no primary location (i.e.50-50 split), all PSS/E IDs with the highest percentage will be identified as primary.</t>
  </si>
  <si>
    <t>Drives how nomination is calculated and meter data that is submitted (DG all goes to power meter, DRwI strips out negatives and sends to power meter)</t>
  </si>
  <si>
    <t>Onshore Wind, Offshore Wind, Fixed-Tilt Solar, Tracking Solar, Landfill Intermittent, Hydro, intermittent, 4-hr Storage, 6-hr Storage, 8-hr Storage, 10-hr Storage, Nuclear, Coal, Gas Combined Cycle, Gas Combustion Turbine, Gas Combustion Turbine Dual Fuel, Diesel Utility, Steam, Waast to Energy Stream, Oil-Fired Combustion Turbine</t>
  </si>
  <si>
    <t>EDC-DER</t>
  </si>
  <si>
    <t>etc</t>
  </si>
  <si>
    <t>DER Agg 3</t>
  </si>
  <si>
    <t>WARMNST4    13.800</t>
  </si>
  <si>
    <t>60
40</t>
  </si>
  <si>
    <t>Max Load</t>
  </si>
  <si>
    <t>Rolled up from locatons, used on Capacity registraitons</t>
  </si>
  <si>
    <t>Used for Energy</t>
  </si>
  <si>
    <t>Total Nominated ICAP</t>
  </si>
  <si>
    <t xml:space="preserve">Joes Solar </t>
  </si>
  <si>
    <t>Dawson Solar1</t>
  </si>
  <si>
    <t>Joeville Solar1</t>
  </si>
  <si>
    <t>t34234234</t>
  </si>
  <si>
    <t>1 Oak Rd, Joeville, PA</t>
  </si>
  <si>
    <t>DER Agg 1</t>
  </si>
  <si>
    <t>DER Agg 2</t>
  </si>
  <si>
    <t>jvg-87</t>
  </si>
  <si>
    <t>2/15/27-2/15/28</t>
  </si>
  <si>
    <t>Capacity (has Energy must offer)</t>
  </si>
  <si>
    <t>DG, Two locations aggregated on 1 registration in the Energy Market</t>
  </si>
  <si>
    <t>Battery</t>
  </si>
  <si>
    <t>PJM Approval</t>
  </si>
  <si>
    <t>Yes</t>
  </si>
  <si>
    <t>Locatinn Status</t>
  </si>
  <si>
    <t>Confirmed</t>
  </si>
  <si>
    <t>WARMNST3    13.800</t>
  </si>
  <si>
    <t>WARMNST3    13.800
WARMNST4    13.800</t>
  </si>
  <si>
    <t>Y
N</t>
  </si>
  <si>
    <t>Nominated UCAP</t>
  </si>
  <si>
    <t>DG, Single location, single DG in the Capacity Market</t>
  </si>
  <si>
    <t>Total Nominated UCAP</t>
  </si>
  <si>
    <t>Step 1 - DERA submits information, EDC approves and provides PSS/E ID information</t>
  </si>
  <si>
    <t>Step 2 - DERA submit registration information, including capacity nomination and EDC approves</t>
  </si>
  <si>
    <t>Step 2</t>
  </si>
  <si>
    <t>Step 3 - DERA links to Resource</t>
  </si>
  <si>
    <t>Capability</t>
  </si>
  <si>
    <t>Max Output</t>
  </si>
  <si>
    <t>Gen Name</t>
  </si>
  <si>
    <t>Gen 1</t>
  </si>
  <si>
    <t>Gen 2</t>
  </si>
  <si>
    <t>Gen1</t>
  </si>
  <si>
    <t>Gen2</t>
  </si>
  <si>
    <t>DR, Two locations aggregated on 1 registration in the Capacity Market</t>
  </si>
  <si>
    <t>Manufacturing</t>
  </si>
  <si>
    <t>Additional DR fields</t>
  </si>
  <si>
    <t>Load Reduction Kw</t>
  </si>
  <si>
    <t>HVAC</t>
  </si>
  <si>
    <t>PLC</t>
  </si>
  <si>
    <t>FSL</t>
  </si>
  <si>
    <t>WPL</t>
  </si>
  <si>
    <t>Winter Nom ICAP</t>
  </si>
  <si>
    <t>Summer Nom ICAP</t>
  </si>
  <si>
    <t>Max hourly load over prior 12 months</t>
  </si>
  <si>
    <t>CLF</t>
  </si>
  <si>
    <t>WFSL</t>
  </si>
  <si>
    <t>WWADF</t>
  </si>
  <si>
    <t>EDC specific reference, more than one DER or same type may be aggregated at same pnode on one registration</t>
  </si>
  <si>
    <t xml:space="preserve">From the location </t>
  </si>
  <si>
    <t xml:space="preserve">    - Distributed Generator Nomination</t>
  </si>
  <si>
    <r>
      <t xml:space="preserve">Pnode, </t>
    </r>
    <r>
      <rPr>
        <b/>
        <sz val="9"/>
        <color rgb="FFFF0000"/>
        <rFont val="Arial"/>
        <family val="2"/>
        <scheme val="minor"/>
      </rPr>
      <t>assigned by PJM after EDC has approved the registration</t>
    </r>
  </si>
  <si>
    <t xml:space="preserve"> Pricing Point</t>
  </si>
  <si>
    <t>Automatic - if EDC approves, DR Hub automatically approves.  If EDC denies, DR Hub automatically denies</t>
  </si>
  <si>
    <t>If there is an NEM on any location on the registration, the only market that may be selected is Ancillary Services (Regulation, SR, SECR)</t>
  </si>
  <si>
    <t>Total of Max Injections of all Locations</t>
  </si>
  <si>
    <t>Total of Max Loads of all Locations</t>
  </si>
  <si>
    <t>Total Max Market Eligibility of all Locations</t>
  </si>
  <si>
    <t>Total Nominated ICAP of all Locations</t>
  </si>
  <si>
    <t>Total Nominated UCAP of all Locations</t>
  </si>
  <si>
    <t>Total Summer Nominated ICAP</t>
  </si>
  <si>
    <t>Total Summer Nominated UCAP</t>
  </si>
  <si>
    <t>Total Winter Nominated ICAP</t>
  </si>
  <si>
    <t>Total Winter Nominated UCAP</t>
  </si>
  <si>
    <t>DR</t>
  </si>
  <si>
    <t>Capacity</t>
  </si>
  <si>
    <t>Office Building</t>
  </si>
  <si>
    <t>Joe Molding</t>
  </si>
  <si>
    <t>Attributes &amp; Capability</t>
  </si>
  <si>
    <r>
      <t xml:space="preserve">Maximum amount that will be offered into the Energy &amp; AS market for this Location.  </t>
    </r>
    <r>
      <rPr>
        <b/>
        <sz val="9"/>
        <color rgb="FFFF0000"/>
        <rFont val="Arial"/>
        <family val="2"/>
        <scheme val="minor"/>
      </rPr>
      <t>Calculated by DR Hub by adding the Max Injections and Min of Max Load and Sum of Load Reduction Capability</t>
    </r>
  </si>
  <si>
    <t>DG, One location with 2 DGs on 1 registration in the Energy Market</t>
  </si>
  <si>
    <t>DR Capacity Nomination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</si>
</sst>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2" x14ac:knownFonts="1">
    <font>
      <sz val="11"/>
      <color theme="1"/>
      <name val="Arial"/>
      <family val="2"/>
      <scheme val="minor"/>
    </font>
    <font>
      <sz val="10"/>
      <color theme="1"/>
      <name val="Arial"/>
      <family val="2"/>
      <scheme val="minor"/>
    </font>
    <font>
      <b/>
      <sz val="14"/>
      <color theme="0"/>
      <name val="Arial"/>
      <family val="2"/>
      <scheme val="minor"/>
    </font>
    <font>
      <b/>
      <sz val="9"/>
      <color theme="0"/>
      <name val="Arial"/>
      <family val="2"/>
      <scheme val="minor"/>
    </font>
    <font>
      <sz val="9"/>
      <color theme="1"/>
      <name val="Arial"/>
      <family val="2"/>
      <scheme val="minor"/>
    </font>
    <font>
      <b/>
      <sz val="9"/>
      <color theme="1"/>
      <name val="Arial"/>
      <family val="2"/>
      <scheme val="minor"/>
    </font>
    <font>
      <sz val="9"/>
      <color rgb="FFFF0000"/>
      <name val="Arial"/>
      <family val="2"/>
      <scheme val="minor"/>
    </font>
    <font>
      <b/>
      <sz val="9"/>
      <color rgb="FFFF0000"/>
      <name val="Arial"/>
      <family val="2"/>
      <scheme val="minor"/>
    </font>
    <font>
      <i/>
      <sz val="9"/>
      <color theme="1"/>
      <name val="Arial"/>
      <family val="2"/>
      <scheme val="minor"/>
    </font>
    <font>
      <sz val="9"/>
      <name val="Arial"/>
      <family val="2"/>
      <scheme val="minor"/>
    </font>
    <font>
      <sz val="9"/>
      <color theme="3"/>
      <name val="Arial"/>
      <family val="2"/>
      <scheme val="minor"/>
    </font>
    <font>
      <b/>
      <sz val="12"/>
      <color theme="1"/>
      <name val="Arial"/>
      <family val="2"/>
      <scheme val="minor"/>
    </font>
    <font>
      <b/>
      <sz val="9"/>
      <color theme="9" tint="0.39997558519241921"/>
      <name val="Arial"/>
      <family val="2"/>
      <scheme val="minor"/>
    </font>
    <font>
      <strike/>
      <sz val="9"/>
      <color theme="1"/>
      <name val="Arial"/>
      <family val="2"/>
      <scheme val="minor"/>
    </font>
    <font>
      <strike/>
      <sz val="9"/>
      <color rgb="FFFF0000"/>
      <name val="Arial"/>
      <family val="2"/>
      <scheme val="minor"/>
    </font>
    <font>
      <sz val="11"/>
      <color theme="1"/>
      <name val="Calibri"/>
      <family val="2"/>
    </font>
    <font>
      <b/>
      <sz val="11"/>
      <color rgb="FF000000"/>
      <name val="Calibri"/>
      <family val="2"/>
    </font>
    <font>
      <sz val="11"/>
      <name val="Calibri"/>
      <family val="2"/>
    </font>
    <font>
      <b/>
      <sz val="9"/>
      <name val="Arial"/>
      <family val="2"/>
      <scheme val="minor"/>
    </font>
    <font>
      <b/>
      <sz val="18"/>
      <color theme="1"/>
      <name val="Calibri"/>
      <family val="2"/>
    </font>
    <font>
      <b/>
      <sz val="11"/>
      <color theme="1"/>
      <name val="Calibri"/>
      <family val="2"/>
    </font>
    <font>
      <sz val="11"/>
      <color theme="1"/>
      <name val="Arial"/>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6" tint="-0.499984740745262"/>
        <bgColor indexed="64"/>
      </patternFill>
    </fill>
    <fill>
      <patternFill patternType="solid">
        <fgColor theme="8" tint="0.79998168889431442"/>
        <bgColor indexed="64"/>
      </patternFill>
    </fill>
  </fills>
  <borders count="17">
    <border>
      <left/>
      <right/>
      <top/>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top style="thin">
        <color theme="8" tint="0.79998168889431442"/>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style="thin">
        <color theme="8" tint="0.79998168889431442"/>
      </right>
      <top/>
      <bottom/>
      <diagonal/>
    </border>
    <border>
      <left style="thin">
        <color theme="8" tint="0.79998168889431442"/>
      </left>
      <right style="thin">
        <color theme="8" tint="0.79998168889431442"/>
      </right>
      <top/>
      <bottom style="thin">
        <color theme="8" tint="0.79998168889431442"/>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21" fillId="0" borderId="0" applyFont="0" applyFill="0" applyBorder="0" applyAlignment="0" applyProtection="0"/>
  </cellStyleXfs>
  <cellXfs count="118">
    <xf numFmtId="0" fontId="0" fillId="0" borderId="0" xfId="0"/>
    <xf numFmtId="0" fontId="1" fillId="0" borderId="1" xfId="0" applyFont="1" applyBorder="1"/>
    <xf numFmtId="0" fontId="4" fillId="0" borderId="1" xfId="0" applyFont="1" applyBorder="1"/>
    <xf numFmtId="0" fontId="3" fillId="3" borderId="1" xfId="0" applyFont="1" applyFill="1" applyBorder="1" applyAlignment="1">
      <alignment horizontal="center" vertical="center"/>
    </xf>
    <xf numFmtId="0" fontId="4" fillId="0" borderId="1" xfId="0" applyFont="1" applyBorder="1" applyAlignment="1">
      <alignment vertical="center"/>
    </xf>
    <xf numFmtId="0" fontId="4" fillId="0" borderId="1" xfId="0" quotePrefix="1" applyFont="1" applyBorder="1" applyAlignment="1">
      <alignment vertical="center" wrapText="1"/>
    </xf>
    <xf numFmtId="0" fontId="4" fillId="0" borderId="1" xfId="0" applyFont="1" applyBorder="1" applyAlignment="1">
      <alignment vertical="center" wrapText="1"/>
    </xf>
    <xf numFmtId="0" fontId="3" fillId="3" borderId="1" xfId="0" applyFont="1" applyFill="1" applyBorder="1" applyAlignment="1">
      <alignment horizontal="center" vertical="center" wrapText="1"/>
    </xf>
    <xf numFmtId="0" fontId="0" fillId="0" borderId="0" xfId="0" applyAlignment="1">
      <alignment wrapText="1"/>
    </xf>
    <xf numFmtId="0" fontId="6" fillId="0" borderId="1" xfId="0" quotePrefix="1" applyFont="1" applyBorder="1" applyAlignment="1">
      <alignment vertical="center" wrapText="1"/>
    </xf>
    <xf numFmtId="0" fontId="4" fillId="0" borderId="1" xfId="0" applyFont="1" applyBorder="1" applyAlignment="1">
      <alignment wrapText="1"/>
    </xf>
    <xf numFmtId="0" fontId="4" fillId="0" borderId="4" xfId="0" applyFont="1" applyBorder="1"/>
    <xf numFmtId="0" fontId="4" fillId="0" borderId="5" xfId="0" applyFont="1" applyBorder="1"/>
    <xf numFmtId="0" fontId="4" fillId="0" borderId="0" xfId="0" applyFont="1"/>
    <xf numFmtId="0" fontId="3" fillId="3" borderId="2" xfId="0" applyFont="1" applyFill="1" applyBorder="1" applyAlignment="1">
      <alignment horizontal="center" vertical="center" wrapText="1"/>
    </xf>
    <xf numFmtId="0" fontId="6" fillId="0" borderId="1" xfId="0" applyFont="1" applyBorder="1" applyAlignment="1">
      <alignment vertical="top" wrapText="1"/>
    </xf>
    <xf numFmtId="0" fontId="6" fillId="0" borderId="1" xfId="0" applyFont="1" applyBorder="1" applyAlignment="1">
      <alignment vertical="top"/>
    </xf>
    <xf numFmtId="0" fontId="7" fillId="0" borderId="1" xfId="0" applyFont="1" applyBorder="1" applyAlignment="1">
      <alignment vertical="top"/>
    </xf>
    <xf numFmtId="0" fontId="9" fillId="0" borderId="1" xfId="0" applyFont="1" applyBorder="1" applyAlignment="1">
      <alignment vertical="top"/>
    </xf>
    <xf numFmtId="0" fontId="5" fillId="2" borderId="2" xfId="0" applyFont="1" applyFill="1" applyBorder="1" applyAlignment="1">
      <alignment vertical="top"/>
    </xf>
    <xf numFmtId="0" fontId="5" fillId="2" borderId="3" xfId="0" applyFont="1" applyFill="1" applyBorder="1" applyAlignment="1">
      <alignment vertical="top"/>
    </xf>
    <xf numFmtId="0" fontId="4" fillId="0" borderId="0" xfId="0" applyFont="1" applyAlignment="1">
      <alignment vertical="top"/>
    </xf>
    <xf numFmtId="0" fontId="4" fillId="0" borderId="4" xfId="0" applyFont="1" applyBorder="1" applyAlignment="1">
      <alignment vertical="top"/>
    </xf>
    <xf numFmtId="0" fontId="4" fillId="0" borderId="1" xfId="0" applyFont="1" applyBorder="1" applyAlignment="1">
      <alignment vertical="top"/>
    </xf>
    <xf numFmtId="0" fontId="4" fillId="0" borderId="1" xfId="0" applyFont="1" applyBorder="1" applyAlignment="1">
      <alignment vertical="top" wrapText="1"/>
    </xf>
    <xf numFmtId="0" fontId="4" fillId="0" borderId="7" xfId="0" applyFont="1" applyBorder="1" applyAlignment="1">
      <alignment vertical="top"/>
    </xf>
    <xf numFmtId="0" fontId="4" fillId="0" borderId="1" xfId="0" quotePrefix="1" applyFont="1" applyBorder="1" applyAlignment="1">
      <alignment vertical="top" wrapText="1"/>
    </xf>
    <xf numFmtId="0" fontId="5" fillId="2" borderId="4" xfId="0" applyFont="1" applyFill="1" applyBorder="1" applyAlignment="1">
      <alignment vertical="top"/>
    </xf>
    <xf numFmtId="0" fontId="5" fillId="0" borderId="1" xfId="0" applyFont="1" applyBorder="1" applyAlignment="1">
      <alignment vertical="top"/>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7" fillId="2" borderId="2" xfId="0" applyFont="1" applyFill="1" applyBorder="1" applyAlignment="1">
      <alignment vertical="top"/>
    </xf>
    <xf numFmtId="0" fontId="7" fillId="2" borderId="3" xfId="0" applyFont="1" applyFill="1" applyBorder="1" applyAlignment="1">
      <alignment vertical="top"/>
    </xf>
    <xf numFmtId="0" fontId="7" fillId="2" borderId="4" xfId="0" applyFont="1" applyFill="1" applyBorder="1" applyAlignment="1">
      <alignment vertical="top"/>
    </xf>
    <xf numFmtId="0" fontId="0" fillId="0" borderId="1" xfId="0" applyBorder="1" applyAlignment="1">
      <alignment vertical="top"/>
    </xf>
    <xf numFmtId="0" fontId="7" fillId="0" borderId="2" xfId="0" applyFont="1" applyBorder="1" applyAlignment="1">
      <alignment vertical="top"/>
    </xf>
    <xf numFmtId="0" fontId="4" fillId="0" borderId="2" xfId="0" applyFont="1" applyBorder="1" applyAlignment="1">
      <alignment vertical="top"/>
    </xf>
    <xf numFmtId="0" fontId="4" fillId="0" borderId="3" xfId="0" applyFont="1" applyBorder="1" applyAlignment="1">
      <alignment vertical="top" wrapText="1"/>
    </xf>
    <xf numFmtId="0" fontId="4" fillId="0" borderId="4" xfId="0" applyFont="1" applyBorder="1" applyAlignment="1">
      <alignment vertical="top" wrapText="1"/>
    </xf>
    <xf numFmtId="0" fontId="8" fillId="0" borderId="1" xfId="0" quotePrefix="1" applyFont="1" applyBorder="1" applyAlignment="1">
      <alignment vertical="top"/>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vertical="top"/>
    </xf>
    <xf numFmtId="0" fontId="4" fillId="0" borderId="2" xfId="0" quotePrefix="1" applyFont="1" applyBorder="1" applyAlignment="1">
      <alignment vertical="center" wrapText="1"/>
    </xf>
    <xf numFmtId="0" fontId="4" fillId="0" borderId="3" xfId="0" quotePrefix="1" applyFont="1" applyBorder="1" applyAlignment="1">
      <alignment vertical="center" wrapText="1"/>
    </xf>
    <xf numFmtId="0" fontId="13" fillId="0" borderId="1" xfId="0" applyFont="1" applyBorder="1" applyAlignment="1">
      <alignment vertical="top"/>
    </xf>
    <xf numFmtId="0" fontId="13" fillId="0" borderId="1" xfId="0" applyFont="1" applyBorder="1" applyAlignment="1">
      <alignment horizontal="left" vertical="top" wrapText="1"/>
    </xf>
    <xf numFmtId="0" fontId="6" fillId="0" borderId="1" xfId="0" applyFont="1" applyBorder="1" applyAlignment="1">
      <alignment horizontal="left" vertical="top" wrapText="1"/>
    </xf>
    <xf numFmtId="0" fontId="15" fillId="0" borderId="0" xfId="0" applyFont="1"/>
    <xf numFmtId="0" fontId="16" fillId="0" borderId="8" xfId="0" applyFont="1" applyBorder="1"/>
    <xf numFmtId="0" fontId="15" fillId="0" borderId="9" xfId="0" applyFont="1" applyBorder="1"/>
    <xf numFmtId="0" fontId="16" fillId="0" borderId="8" xfId="0" applyFont="1" applyBorder="1" applyAlignment="1">
      <alignment horizontal="center"/>
    </xf>
    <xf numFmtId="0" fontId="16" fillId="0" borderId="10" xfId="0" applyFont="1" applyBorder="1" applyAlignment="1">
      <alignment horizontal="center"/>
    </xf>
    <xf numFmtId="0" fontId="16" fillId="0" borderId="9" xfId="0" applyFont="1" applyBorder="1" applyAlignment="1">
      <alignment horizontal="center"/>
    </xf>
    <xf numFmtId="0" fontId="15" fillId="0" borderId="11" xfId="0" applyFont="1" applyBorder="1" applyAlignment="1">
      <alignment wrapText="1"/>
    </xf>
    <xf numFmtId="0" fontId="15" fillId="0" borderId="13" xfId="0" applyFont="1" applyBorder="1" applyAlignment="1">
      <alignment wrapText="1"/>
    </xf>
    <xf numFmtId="0" fontId="15" fillId="0" borderId="12" xfId="0" applyFont="1" applyBorder="1" applyAlignment="1">
      <alignment wrapText="1"/>
    </xf>
    <xf numFmtId="14" fontId="15" fillId="0" borderId="0" xfId="0" applyNumberFormat="1" applyFont="1"/>
    <xf numFmtId="14" fontId="16" fillId="0" borderId="10" xfId="0" applyNumberFormat="1" applyFont="1" applyBorder="1" applyAlignment="1">
      <alignment horizontal="center"/>
    </xf>
    <xf numFmtId="14" fontId="15" fillId="0" borderId="13" xfId="0" applyNumberFormat="1" applyFont="1" applyBorder="1" applyAlignment="1">
      <alignment wrapText="1"/>
    </xf>
    <xf numFmtId="0" fontId="15" fillId="0" borderId="14" xfId="0" applyFont="1" applyBorder="1" applyAlignment="1">
      <alignment horizontal="center" wrapText="1"/>
    </xf>
    <xf numFmtId="0" fontId="15" fillId="0" borderId="15" xfId="0" applyFont="1" applyBorder="1"/>
    <xf numFmtId="0" fontId="15" fillId="0" borderId="15" xfId="0" applyFont="1" applyBorder="1" applyAlignment="1">
      <alignment wrapText="1"/>
    </xf>
    <xf numFmtId="14" fontId="15" fillId="0" borderId="15" xfId="0" applyNumberFormat="1" applyFont="1" applyBorder="1"/>
    <xf numFmtId="0" fontId="15" fillId="0" borderId="16" xfId="0" applyFont="1" applyBorder="1"/>
    <xf numFmtId="0" fontId="15" fillId="0" borderId="15" xfId="0" applyFont="1" applyBorder="1" applyAlignment="1">
      <alignment horizontal="center" wrapText="1"/>
    </xf>
    <xf numFmtId="0" fontId="15" fillId="0" borderId="14" xfId="0" applyFont="1" applyBorder="1"/>
    <xf numFmtId="0" fontId="15" fillId="0" borderId="10" xfId="0" applyFont="1" applyBorder="1"/>
    <xf numFmtId="0" fontId="18" fillId="2" borderId="4" xfId="0" applyFont="1" applyFill="1" applyBorder="1" applyAlignment="1">
      <alignment vertical="top"/>
    </xf>
    <xf numFmtId="0" fontId="9" fillId="2" borderId="4" xfId="0" applyFont="1" applyFill="1" applyBorder="1" applyAlignment="1">
      <alignment vertical="top" wrapText="1"/>
    </xf>
    <xf numFmtId="0" fontId="19" fillId="0" borderId="0" xfId="0" applyFont="1"/>
    <xf numFmtId="0" fontId="15" fillId="0" borderId="10" xfId="0" applyFont="1" applyBorder="1" applyAlignment="1">
      <alignment horizontal="center" wrapText="1"/>
    </xf>
    <xf numFmtId="0" fontId="15" fillId="0" borderId="10" xfId="0" applyFont="1" applyBorder="1" applyAlignment="1">
      <alignment wrapText="1"/>
    </xf>
    <xf numFmtId="14" fontId="15" fillId="0" borderId="10" xfId="0" applyNumberFormat="1" applyFont="1" applyBorder="1"/>
    <xf numFmtId="0" fontId="17" fillId="0" borderId="16" xfId="0" applyFont="1" applyBorder="1"/>
    <xf numFmtId="0" fontId="17" fillId="0" borderId="15" xfId="0" applyFont="1" applyBorder="1"/>
    <xf numFmtId="0" fontId="17" fillId="0" borderId="16" xfId="0" applyFont="1" applyBorder="1" applyAlignment="1">
      <alignment wrapText="1"/>
    </xf>
    <xf numFmtId="0" fontId="17" fillId="0" borderId="15" xfId="0" applyFont="1" applyBorder="1" applyAlignment="1">
      <alignment wrapText="1"/>
    </xf>
    <xf numFmtId="0" fontId="15" fillId="0" borderId="12" xfId="0" applyFont="1" applyBorder="1"/>
    <xf numFmtId="0" fontId="15" fillId="0" borderId="11" xfId="0" applyFont="1" applyBorder="1"/>
    <xf numFmtId="0" fontId="17" fillId="0" borderId="13" xfId="0" applyFont="1" applyBorder="1"/>
    <xf numFmtId="0" fontId="0" fillId="0" borderId="9" xfId="0" applyBorder="1"/>
    <xf numFmtId="0" fontId="0" fillId="0" borderId="10" xfId="0" applyBorder="1"/>
    <xf numFmtId="14" fontId="15" fillId="0" borderId="15" xfId="0" applyNumberFormat="1" applyFont="1" applyBorder="1" applyAlignment="1">
      <alignment wrapText="1"/>
    </xf>
    <xf numFmtId="0" fontId="15" fillId="0" borderId="15" xfId="0" applyFont="1" applyBorder="1" applyAlignment="1">
      <alignment horizontal="left"/>
    </xf>
    <xf numFmtId="0" fontId="15" fillId="0" borderId="13" xfId="0" applyFont="1" applyBorder="1"/>
    <xf numFmtId="0" fontId="20" fillId="0" borderId="8" xfId="0" applyFont="1" applyBorder="1"/>
    <xf numFmtId="0" fontId="17" fillId="0" borderId="14" xfId="0" applyFont="1" applyBorder="1"/>
    <xf numFmtId="0" fontId="15" fillId="0" borderId="8" xfId="0" applyFont="1" applyBorder="1"/>
    <xf numFmtId="0" fontId="15" fillId="0" borderId="14" xfId="0" applyFont="1" applyBorder="1" applyAlignment="1">
      <alignment wrapText="1"/>
    </xf>
    <xf numFmtId="0" fontId="7" fillId="0" borderId="1" xfId="0" quotePrefix="1" applyFont="1" applyBorder="1" applyAlignment="1">
      <alignment vertical="center" wrapText="1"/>
    </xf>
    <xf numFmtId="0" fontId="7" fillId="0" borderId="3" xfId="0" quotePrefix="1" applyFont="1" applyBorder="1" applyAlignment="1">
      <alignment vertical="center" wrapText="1"/>
    </xf>
    <xf numFmtId="0" fontId="16" fillId="0" borderId="8" xfId="0" applyFont="1" applyBorder="1" applyAlignment="1">
      <alignment horizontal="left"/>
    </xf>
    <xf numFmtId="1" fontId="15" fillId="0" borderId="15" xfId="0" applyNumberFormat="1" applyFont="1" applyBorder="1"/>
    <xf numFmtId="1" fontId="15" fillId="0" borderId="0" xfId="0" applyNumberFormat="1" applyFont="1"/>
    <xf numFmtId="1" fontId="15" fillId="0" borderId="16" xfId="0" applyNumberFormat="1" applyFont="1" applyBorder="1"/>
    <xf numFmtId="164" fontId="17" fillId="0" borderId="13" xfId="1" applyNumberFormat="1" applyFont="1" applyBorder="1"/>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4" xfId="0" applyFont="1" applyFill="1" applyBorder="1" applyAlignment="1">
      <alignment horizontal="center" vertical="center"/>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2" borderId="2" xfId="0" applyFont="1" applyFill="1" applyBorder="1" applyAlignment="1">
      <alignment vertical="top"/>
    </xf>
    <xf numFmtId="0" fontId="5" fillId="2" borderId="3" xfId="0" applyFont="1" applyFill="1" applyBorder="1" applyAlignment="1">
      <alignment vertical="top"/>
    </xf>
    <xf numFmtId="0" fontId="2"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6" fillId="5" borderId="1" xfId="0"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E9CDFB"/>
      <color rgb="FFD7A3F7"/>
      <color rgb="FFFCFEA8"/>
      <color rgb="FFFBFE7E"/>
      <color rgb="FFFFE7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Public">
  <a:themeElements>
    <a:clrScheme name="PJM_Colorss">
      <a:dk1>
        <a:sysClr val="windowText" lastClr="000000"/>
      </a:dk1>
      <a:lt1>
        <a:srgbClr val="FFFFFF"/>
      </a:lt1>
      <a:dk2>
        <a:srgbClr val="000000"/>
      </a:dk2>
      <a:lt2>
        <a:srgbClr val="EEECE1"/>
      </a:lt2>
      <a:accent1>
        <a:srgbClr val="013366"/>
      </a:accent1>
      <a:accent2>
        <a:srgbClr val="99CC00"/>
      </a:accent2>
      <a:accent3>
        <a:srgbClr val="00B0F0"/>
      </a:accent3>
      <a:accent4>
        <a:srgbClr val="FF9900"/>
      </a:accent4>
      <a:accent5>
        <a:srgbClr val="808080"/>
      </a:accent5>
      <a:accent6>
        <a:srgbClr val="E70588"/>
      </a:accent6>
      <a:hlink>
        <a:srgbClr val="0000FF"/>
      </a:hlink>
      <a:folHlink>
        <a:srgbClr val="800080"/>
      </a:folHlink>
    </a:clrScheme>
    <a:fontScheme name="Office Them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raClrScheme>
      <a:clrScheme name="Office Theme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
      <a:clrScheme name="Office Theme 2">
        <a:dk1>
          <a:srgbClr val="000000"/>
        </a:dk1>
        <a:lt1>
          <a:srgbClr val="FFFFFF"/>
        </a:lt1>
        <a:dk2>
          <a:srgbClr val="000000"/>
        </a:dk2>
        <a:lt2>
          <a:srgbClr val="969696"/>
        </a:lt2>
        <a:accent1>
          <a:srgbClr val="FBDF53"/>
        </a:accent1>
        <a:accent2>
          <a:srgbClr val="FF9966"/>
        </a:accent2>
        <a:accent3>
          <a:srgbClr val="FFFFFF"/>
        </a:accent3>
        <a:accent4>
          <a:srgbClr val="000000"/>
        </a:accent4>
        <a:accent5>
          <a:srgbClr val="FDECB3"/>
        </a:accent5>
        <a:accent6>
          <a:srgbClr val="E78A5C"/>
        </a:accent6>
        <a:hlink>
          <a:srgbClr val="CC3300"/>
        </a:hlink>
        <a:folHlink>
          <a:srgbClr val="996600"/>
        </a:folHlink>
      </a:clrScheme>
      <a:clrMap bg1="lt1" tx1="dk1" bg2="lt2" tx2="dk2" accent1="accent1" accent2="accent2" accent3="accent3" accent4="accent4" accent5="accent5" accent6="accent6" hlink="hlink" folHlink="folHlink"/>
    </a:extraClrScheme>
    <a:extraClrScheme>
      <a:clrScheme name="Office Theme 3">
        <a:dk1>
          <a:srgbClr val="000000"/>
        </a:dk1>
        <a:lt1>
          <a:srgbClr val="FFFFFF"/>
        </a:lt1>
        <a:dk2>
          <a:srgbClr val="000000"/>
        </a:dk2>
        <a:lt2>
          <a:srgbClr val="808080"/>
        </a:lt2>
        <a:accent1>
          <a:srgbClr val="99CCFF"/>
        </a:accent1>
        <a:accent2>
          <a:srgbClr val="CCCCFF"/>
        </a:accent2>
        <a:accent3>
          <a:srgbClr val="FFFFFF"/>
        </a:accent3>
        <a:accent4>
          <a:srgbClr val="000000"/>
        </a:accent4>
        <a:accent5>
          <a:srgbClr val="CAE2FF"/>
        </a:accent5>
        <a:accent6>
          <a:srgbClr val="B9B9E7"/>
        </a:accent6>
        <a:hlink>
          <a:srgbClr val="3333CC"/>
        </a:hlink>
        <a:folHlink>
          <a:srgbClr val="AF67FF"/>
        </a:folHlink>
      </a:clrScheme>
      <a:clrMap bg1="lt1" tx1="dk1" bg2="lt2" tx2="dk2" accent1="accent1" accent2="accent2" accent3="accent3" accent4="accent4" accent5="accent5" accent6="accent6" hlink="hlink" folHlink="folHlink"/>
    </a:extraClrScheme>
    <a:extraClrScheme>
      <a:clrScheme name="Office Theme 4">
        <a:dk1>
          <a:srgbClr val="000000"/>
        </a:dk1>
        <a:lt1>
          <a:srgbClr val="DEF6F1"/>
        </a:lt1>
        <a:dk2>
          <a:srgbClr val="000000"/>
        </a:dk2>
        <a:lt2>
          <a:srgbClr val="969696"/>
        </a:lt2>
        <a:accent1>
          <a:srgbClr val="FFFFFF"/>
        </a:accent1>
        <a:accent2>
          <a:srgbClr val="8DC6FF"/>
        </a:accent2>
        <a:accent3>
          <a:srgbClr val="ECFAF7"/>
        </a:accent3>
        <a:accent4>
          <a:srgbClr val="000000"/>
        </a:accent4>
        <a:accent5>
          <a:srgbClr val="FFFFFF"/>
        </a:accent5>
        <a:accent6>
          <a:srgbClr val="7FB3E7"/>
        </a:accent6>
        <a:hlink>
          <a:srgbClr val="0066CC"/>
        </a:hlink>
        <a:folHlink>
          <a:srgbClr val="00A800"/>
        </a:folHlink>
      </a:clrScheme>
      <a:clrMap bg1="lt1" tx1="dk1" bg2="lt2" tx2="dk2" accent1="accent1" accent2="accent2" accent3="accent3" accent4="accent4" accent5="accent5" accent6="accent6" hlink="hlink" folHlink="folHlink"/>
    </a:extraClrScheme>
    <a:extraClrScheme>
      <a:clrScheme name="Office Theme 5">
        <a:dk1>
          <a:srgbClr val="000000"/>
        </a:dk1>
        <a:lt1>
          <a:srgbClr val="FFFFD9"/>
        </a:lt1>
        <a:dk2>
          <a:srgbClr val="000000"/>
        </a:dk2>
        <a:lt2>
          <a:srgbClr val="777777"/>
        </a:lt2>
        <a:accent1>
          <a:srgbClr val="FFFFF7"/>
        </a:accent1>
        <a:accent2>
          <a:srgbClr val="33CCCC"/>
        </a:accent2>
        <a:accent3>
          <a:srgbClr val="FFFFE9"/>
        </a:accent3>
        <a:accent4>
          <a:srgbClr val="000000"/>
        </a:accent4>
        <a:accent5>
          <a:srgbClr val="FFFFFA"/>
        </a:accent5>
        <a:accent6>
          <a:srgbClr val="2DB9B9"/>
        </a:accent6>
        <a:hlink>
          <a:srgbClr val="FF5050"/>
        </a:hlink>
        <a:folHlink>
          <a:srgbClr val="FF9900"/>
        </a:folHlink>
      </a:clrScheme>
      <a:clrMap bg1="lt1" tx1="dk1" bg2="lt2" tx2="dk2" accent1="accent1" accent2="accent2" accent3="accent3" accent4="accent4" accent5="accent5" accent6="accent6" hlink="hlink" folHlink="folHlink"/>
    </a:extraClrScheme>
    <a:extraClrScheme>
      <a:clrScheme name="Office Theme 6">
        <a:dk1>
          <a:srgbClr val="005A58"/>
        </a:dk1>
        <a:lt1>
          <a:srgbClr val="FFFFFF"/>
        </a:lt1>
        <a:dk2>
          <a:srgbClr val="008080"/>
        </a:dk2>
        <a:lt2>
          <a:srgbClr val="FFFF99"/>
        </a:lt2>
        <a:accent1>
          <a:srgbClr val="006462"/>
        </a:accent1>
        <a:accent2>
          <a:srgbClr val="6D6FC7"/>
        </a:accent2>
        <a:accent3>
          <a:srgbClr val="AAC0C0"/>
        </a:accent3>
        <a:accent4>
          <a:srgbClr val="DADADA"/>
        </a:accent4>
        <a:accent5>
          <a:srgbClr val="AAB8B7"/>
        </a:accent5>
        <a:accent6>
          <a:srgbClr val="6264B4"/>
        </a:accent6>
        <a:hlink>
          <a:srgbClr val="00FFFF"/>
        </a:hlink>
        <a:folHlink>
          <a:srgbClr val="00FF00"/>
        </a:folHlink>
      </a:clrScheme>
      <a:clrMap bg1="dk2" tx1="lt1" bg2="dk1" tx2="lt2" accent1="accent1" accent2="accent2" accent3="accent3" accent4="accent4" accent5="accent5" accent6="accent6" hlink="hlink" folHlink="folHlink"/>
    </a:extraClrScheme>
    <a:extraClrScheme>
      <a:clrScheme name="Office Theme 7">
        <a:dk1>
          <a:srgbClr val="5C1F00"/>
        </a:dk1>
        <a:lt1>
          <a:srgbClr val="FFFFFF"/>
        </a:lt1>
        <a:dk2>
          <a:srgbClr val="800000"/>
        </a:dk2>
        <a:lt2>
          <a:srgbClr val="DFD293"/>
        </a:lt2>
        <a:accent1>
          <a:srgbClr val="CC3300"/>
        </a:accent1>
        <a:accent2>
          <a:srgbClr val="BE7960"/>
        </a:accent2>
        <a:accent3>
          <a:srgbClr val="C0AAAA"/>
        </a:accent3>
        <a:accent4>
          <a:srgbClr val="DADADA"/>
        </a:accent4>
        <a:accent5>
          <a:srgbClr val="E2ADAA"/>
        </a:accent5>
        <a:accent6>
          <a:srgbClr val="AC6D56"/>
        </a:accent6>
        <a:hlink>
          <a:srgbClr val="FFFF99"/>
        </a:hlink>
        <a:folHlink>
          <a:srgbClr val="D3A219"/>
        </a:folHlink>
      </a:clrScheme>
      <a:clrMap bg1="dk2" tx1="lt1" bg2="dk1" tx2="lt2" accent1="accent1" accent2="accent2" accent3="accent3" accent4="accent4" accent5="accent5" accent6="accent6" hlink="hlink" folHlink="folHlink"/>
    </a:extraClrScheme>
    <a:extraClrScheme>
      <a:clrScheme name="Office Theme 8">
        <a:dk1>
          <a:srgbClr val="003366"/>
        </a:dk1>
        <a:lt1>
          <a:srgbClr val="FFFFFF"/>
        </a:lt1>
        <a:dk2>
          <a:srgbClr val="000099"/>
        </a:dk2>
        <a:lt2>
          <a:srgbClr val="CCFFFF"/>
        </a:lt2>
        <a:accent1>
          <a:srgbClr val="3366CC"/>
        </a:accent1>
        <a:accent2>
          <a:srgbClr val="00B000"/>
        </a:accent2>
        <a:accent3>
          <a:srgbClr val="AAAACA"/>
        </a:accent3>
        <a:accent4>
          <a:srgbClr val="DADADA"/>
        </a:accent4>
        <a:accent5>
          <a:srgbClr val="ADB8E2"/>
        </a:accent5>
        <a:accent6>
          <a:srgbClr val="009F00"/>
        </a:accent6>
        <a:hlink>
          <a:srgbClr val="66CCFF"/>
        </a:hlink>
        <a:folHlink>
          <a:srgbClr val="FFE701"/>
        </a:folHlink>
      </a:clrScheme>
      <a:clrMap bg1="dk2" tx1="lt1" bg2="dk1" tx2="lt2" accent1="accent1" accent2="accent2" accent3="accent3" accent4="accent4" accent5="accent5" accent6="accent6" hlink="hlink" folHlink="folHlink"/>
    </a:extraClrScheme>
    <a:extraClrScheme>
      <a:clrScheme name="Office Theme 9">
        <a:dk1>
          <a:srgbClr val="336699"/>
        </a:dk1>
        <a:lt1>
          <a:srgbClr val="FFFFFF"/>
        </a:lt1>
        <a:dk2>
          <a:srgbClr val="000000"/>
        </a:dk2>
        <a:lt2>
          <a:srgbClr val="E3EBF1"/>
        </a:lt2>
        <a:accent1>
          <a:srgbClr val="003399"/>
        </a:accent1>
        <a:accent2>
          <a:srgbClr val="468A4B"/>
        </a:accent2>
        <a:accent3>
          <a:srgbClr val="AAAAAA"/>
        </a:accent3>
        <a:accent4>
          <a:srgbClr val="DADADA"/>
        </a:accent4>
        <a:accent5>
          <a:srgbClr val="AAADCA"/>
        </a:accent5>
        <a:accent6>
          <a:srgbClr val="3F7D43"/>
        </a:accent6>
        <a:hlink>
          <a:srgbClr val="66CCFF"/>
        </a:hlink>
        <a:folHlink>
          <a:srgbClr val="F0E500"/>
        </a:folHlink>
      </a:clrScheme>
      <a:clrMap bg1="dk2" tx1="lt1" bg2="dk1" tx2="lt2" accent1="accent1" accent2="accent2" accent3="accent3" accent4="accent4" accent5="accent5" accent6="accent6" hlink="hlink" folHlink="folHlink"/>
    </a:extraClrScheme>
    <a:extraClrScheme>
      <a:clrScheme name="Office Theme 10">
        <a:dk1>
          <a:srgbClr val="777777"/>
        </a:dk1>
        <a:lt1>
          <a:srgbClr val="FFFFFF"/>
        </a:lt1>
        <a:dk2>
          <a:srgbClr val="686B5D"/>
        </a:dk2>
        <a:lt2>
          <a:srgbClr val="D1D1CB"/>
        </a:lt2>
        <a:accent1>
          <a:srgbClr val="909082"/>
        </a:accent1>
        <a:accent2>
          <a:srgbClr val="809EA8"/>
        </a:accent2>
        <a:accent3>
          <a:srgbClr val="B9BAB6"/>
        </a:accent3>
        <a:accent4>
          <a:srgbClr val="DADADA"/>
        </a:accent4>
        <a:accent5>
          <a:srgbClr val="C6C6C1"/>
        </a:accent5>
        <a:accent6>
          <a:srgbClr val="738F98"/>
        </a:accent6>
        <a:hlink>
          <a:srgbClr val="FFCC66"/>
        </a:hlink>
        <a:folHlink>
          <a:srgbClr val="E9DCB9"/>
        </a:folHlink>
      </a:clrScheme>
      <a:clrMap bg1="dk2" tx1="lt1" bg2="dk1" tx2="lt2" accent1="accent1" accent2="accent2" accent3="accent3" accent4="accent4" accent5="accent5" accent6="accent6" hlink="hlink" folHlink="folHlink"/>
    </a:extraClrScheme>
    <a:extraClrScheme>
      <a:clrScheme name="Office Theme 11">
        <a:dk1>
          <a:srgbClr val="3E3E5C"/>
        </a:dk1>
        <a:lt1>
          <a:srgbClr val="FFFFFF"/>
        </a:lt1>
        <a:dk2>
          <a:srgbClr val="666699"/>
        </a:dk2>
        <a:lt2>
          <a:srgbClr val="FFFFFF"/>
        </a:lt2>
        <a:accent1>
          <a:srgbClr val="60597B"/>
        </a:accent1>
        <a:accent2>
          <a:srgbClr val="6666FF"/>
        </a:accent2>
        <a:accent3>
          <a:srgbClr val="B8B8CA"/>
        </a:accent3>
        <a:accent4>
          <a:srgbClr val="DADADA"/>
        </a:accent4>
        <a:accent5>
          <a:srgbClr val="B6B5BF"/>
        </a:accent5>
        <a:accent6>
          <a:srgbClr val="5C5CE7"/>
        </a:accent6>
        <a:hlink>
          <a:srgbClr val="99CCFF"/>
        </a:hlink>
        <a:folHlink>
          <a:srgbClr val="FFFF99"/>
        </a:folHlink>
      </a:clrScheme>
      <a:clrMap bg1="dk2" tx1="lt1" bg2="dk1" tx2="lt2" accent1="accent1" accent2="accent2" accent3="accent3" accent4="accent4" accent5="accent5" accent6="accent6" hlink="hlink" folHlink="folHlink"/>
    </a:extraClrScheme>
    <a:extraClrScheme>
      <a:clrScheme name="Office Theme 12">
        <a:dk1>
          <a:srgbClr val="2D2015"/>
        </a:dk1>
        <a:lt1>
          <a:srgbClr val="FFFFFF"/>
        </a:lt1>
        <a:dk2>
          <a:srgbClr val="523E26"/>
        </a:dk2>
        <a:lt2>
          <a:srgbClr val="DFC08D"/>
        </a:lt2>
        <a:accent1>
          <a:srgbClr val="8C7B70"/>
        </a:accent1>
        <a:accent2>
          <a:srgbClr val="8F5F2F"/>
        </a:accent2>
        <a:accent3>
          <a:srgbClr val="B3AFAC"/>
        </a:accent3>
        <a:accent4>
          <a:srgbClr val="DADADA"/>
        </a:accent4>
        <a:accent5>
          <a:srgbClr val="C5BFBB"/>
        </a:accent5>
        <a:accent6>
          <a:srgbClr val="81552A"/>
        </a:accent6>
        <a:hlink>
          <a:srgbClr val="CCB400"/>
        </a:hlink>
        <a:folHlink>
          <a:srgbClr val="8C9EA0"/>
        </a:folHlink>
      </a:clrScheme>
      <a:clrMap bg1="dk2" tx1="lt1" bg2="dk1" tx2="lt2" accent1="accent1" accent2="accent2" accent3="accent3" accent4="accent4" accent5="accent5" accent6="accent6" hlink="hlink" folHlink="folHlink"/>
    </a:extraClrScheme>
  </a:extraClrSchemeLst>
  <a:extLst>
    <a:ext uri="{05A4C25C-085E-4340-85A3-A5531E510DB2}">
      <thm15:themeFamily xmlns:thm15="http://schemas.microsoft.com/office/thememl/2012/main" name="PJM_Widescreen" id="{CCCB7C1C-4E2C-41D0-A975-528CC51F3BC0}" vid="{2B650294-31F8-4B7D-80EE-9DE0F8430B2C}"/>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00"/>
  <sheetViews>
    <sheetView tabSelected="1" zoomScale="124" zoomScaleNormal="124" workbookViewId="0">
      <pane ySplit="7" topLeftCell="A31" activePane="bottomLeft" state="frozen"/>
      <selection pane="bottomLeft" activeCell="B43" sqref="B43"/>
    </sheetView>
  </sheetViews>
  <sheetFormatPr defaultColWidth="8.59765625" defaultRowHeight="10.5" customHeight="1" x14ac:dyDescent="0.2"/>
  <cols>
    <col min="1" max="1" width="33.19921875" style="4" customWidth="1"/>
    <col min="2" max="2" width="46.3984375" style="6" customWidth="1"/>
    <col min="3" max="3" width="7.59765625" style="10" customWidth="1"/>
    <col min="4" max="4" width="8.19921875" style="10" customWidth="1"/>
    <col min="5" max="5" width="7.59765625" style="10" customWidth="1"/>
    <col min="6" max="6" width="38.59765625" style="10" customWidth="1"/>
    <col min="7" max="16384" width="8.59765625" style="2"/>
  </cols>
  <sheetData>
    <row r="1" spans="1:8" s="1" customFormat="1" ht="17.399999999999999" x14ac:dyDescent="0.25">
      <c r="A1" s="98" t="s">
        <v>87</v>
      </c>
      <c r="B1" s="99"/>
      <c r="C1" s="99"/>
      <c r="D1" s="99"/>
      <c r="E1" s="99"/>
      <c r="F1" s="100"/>
    </row>
    <row r="2" spans="1:8" ht="15.6" x14ac:dyDescent="0.2">
      <c r="A2" s="101" t="s">
        <v>81</v>
      </c>
      <c r="B2" s="102"/>
      <c r="C2" s="102"/>
      <c r="D2" s="102"/>
      <c r="E2" s="102"/>
      <c r="F2" s="103"/>
    </row>
    <row r="3" spans="1:8" ht="11.4" x14ac:dyDescent="0.2">
      <c r="A3" s="104" t="s">
        <v>80</v>
      </c>
      <c r="B3" s="105"/>
      <c r="C3" s="105"/>
      <c r="D3" s="105"/>
      <c r="E3" s="105"/>
      <c r="F3" s="106"/>
    </row>
    <row r="4" spans="1:8" ht="6" customHeight="1" x14ac:dyDescent="0.2">
      <c r="A4" s="110"/>
      <c r="B4" s="111"/>
      <c r="C4" s="111"/>
      <c r="D4" s="111"/>
      <c r="E4" s="111"/>
      <c r="F4" s="112"/>
    </row>
    <row r="5" spans="1:8" ht="11.4" x14ac:dyDescent="0.2">
      <c r="A5" s="107" t="s">
        <v>227</v>
      </c>
      <c r="B5" s="108"/>
      <c r="C5" s="108"/>
      <c r="D5" s="108"/>
      <c r="E5" s="108"/>
      <c r="F5" s="109"/>
    </row>
    <row r="6" spans="1:8" ht="6.75" customHeight="1" x14ac:dyDescent="0.2">
      <c r="A6" s="110"/>
      <c r="B6" s="111"/>
      <c r="C6" s="111"/>
      <c r="D6" s="111"/>
      <c r="E6" s="111"/>
      <c r="F6" s="112"/>
      <c r="G6" s="12"/>
    </row>
    <row r="7" spans="1:8" ht="60" x14ac:dyDescent="0.2">
      <c r="A7" s="3" t="s">
        <v>46</v>
      </c>
      <c r="B7" s="7" t="s">
        <v>42</v>
      </c>
      <c r="C7" s="7" t="s">
        <v>145</v>
      </c>
      <c r="D7" s="7" t="s">
        <v>146</v>
      </c>
      <c r="E7" s="7" t="s">
        <v>126</v>
      </c>
      <c r="F7" s="14" t="s">
        <v>41</v>
      </c>
      <c r="G7" s="13"/>
      <c r="H7" s="11"/>
    </row>
    <row r="8" spans="1:8" s="23" customFormat="1" ht="12" x14ac:dyDescent="0.25">
      <c r="A8" s="19" t="s">
        <v>39</v>
      </c>
      <c r="B8" s="20"/>
      <c r="C8" s="20"/>
      <c r="D8" s="20"/>
      <c r="E8" s="20"/>
      <c r="F8" s="20"/>
      <c r="G8" s="21"/>
      <c r="H8" s="22"/>
    </row>
    <row r="9" spans="1:8" s="23" customFormat="1" ht="22.8" x14ac:dyDescent="0.25">
      <c r="A9" s="16" t="s">
        <v>119</v>
      </c>
      <c r="B9" s="15" t="s">
        <v>137</v>
      </c>
      <c r="C9" s="23" t="s">
        <v>128</v>
      </c>
      <c r="D9" s="24" t="s">
        <v>128</v>
      </c>
      <c r="E9" s="24" t="s">
        <v>127</v>
      </c>
      <c r="F9" s="24" t="s">
        <v>219</v>
      </c>
      <c r="G9" s="25"/>
    </row>
    <row r="10" spans="1:8" s="23" customFormat="1" ht="11.4" x14ac:dyDescent="0.25">
      <c r="A10" s="23" t="s">
        <v>0</v>
      </c>
      <c r="B10" s="24" t="s">
        <v>136</v>
      </c>
      <c r="C10" s="23" t="s">
        <v>128</v>
      </c>
      <c r="D10" s="24" t="s">
        <v>128</v>
      </c>
      <c r="E10" s="24" t="s">
        <v>127</v>
      </c>
      <c r="F10" s="24"/>
    </row>
    <row r="11" spans="1:8" s="23" customFormat="1" ht="11.4" x14ac:dyDescent="0.25">
      <c r="A11" s="23" t="s">
        <v>1</v>
      </c>
      <c r="B11" s="24" t="s">
        <v>129</v>
      </c>
      <c r="C11" s="23" t="s">
        <v>128</v>
      </c>
      <c r="D11" s="24" t="s">
        <v>128</v>
      </c>
      <c r="E11" s="24" t="s">
        <v>127</v>
      </c>
      <c r="F11" s="24"/>
    </row>
    <row r="12" spans="1:8" s="23" customFormat="1" ht="22.8" x14ac:dyDescent="0.25">
      <c r="A12" s="23" t="s">
        <v>3</v>
      </c>
      <c r="B12" s="24" t="s">
        <v>288</v>
      </c>
      <c r="C12" s="23" t="s">
        <v>128</v>
      </c>
      <c r="D12" s="24" t="s">
        <v>127</v>
      </c>
      <c r="E12" s="24" t="s">
        <v>127</v>
      </c>
      <c r="F12" s="24"/>
    </row>
    <row r="13" spans="1:8" s="23" customFormat="1" ht="11.4" x14ac:dyDescent="0.25">
      <c r="A13" s="23" t="s">
        <v>61</v>
      </c>
      <c r="B13" s="24" t="s">
        <v>64</v>
      </c>
      <c r="C13" s="23" t="s">
        <v>128</v>
      </c>
      <c r="D13" s="24" t="s">
        <v>127</v>
      </c>
      <c r="E13" s="24" t="s">
        <v>127</v>
      </c>
      <c r="F13" s="24"/>
    </row>
    <row r="14" spans="1:8" s="23" customFormat="1" ht="11.4" x14ac:dyDescent="0.25">
      <c r="A14" s="23" t="s">
        <v>6</v>
      </c>
      <c r="B14" s="24"/>
      <c r="C14" s="23" t="s">
        <v>128</v>
      </c>
      <c r="D14" s="24" t="s">
        <v>127</v>
      </c>
      <c r="E14" s="24" t="s">
        <v>127</v>
      </c>
      <c r="F14" s="24"/>
    </row>
    <row r="15" spans="1:8" s="23" customFormat="1" ht="11.4" x14ac:dyDescent="0.25">
      <c r="A15" s="23" t="s">
        <v>7</v>
      </c>
      <c r="B15" s="24"/>
      <c r="C15" s="23" t="s">
        <v>128</v>
      </c>
      <c r="D15" s="24" t="s">
        <v>127</v>
      </c>
      <c r="E15" s="24" t="s">
        <v>127</v>
      </c>
      <c r="F15" s="24"/>
    </row>
    <row r="16" spans="1:8" s="23" customFormat="1" ht="11.4" x14ac:dyDescent="0.25">
      <c r="A16" s="23" t="s">
        <v>8</v>
      </c>
      <c r="B16" s="24"/>
      <c r="C16" s="23" t="s">
        <v>128</v>
      </c>
      <c r="D16" s="24" t="s">
        <v>127</v>
      </c>
      <c r="E16" s="24" t="s">
        <v>127</v>
      </c>
      <c r="F16" s="24"/>
    </row>
    <row r="17" spans="1:6" s="23" customFormat="1" ht="11.4" x14ac:dyDescent="0.25">
      <c r="A17" s="23" t="s">
        <v>139</v>
      </c>
      <c r="B17" s="24" t="s">
        <v>138</v>
      </c>
      <c r="C17" s="23" t="s">
        <v>128</v>
      </c>
      <c r="D17" s="24" t="s">
        <v>128</v>
      </c>
      <c r="E17" s="24" t="s">
        <v>127</v>
      </c>
      <c r="F17" s="24"/>
    </row>
    <row r="18" spans="1:6" s="23" customFormat="1" ht="11.4" x14ac:dyDescent="0.25">
      <c r="A18" s="23" t="s">
        <v>2</v>
      </c>
      <c r="B18" s="24" t="s">
        <v>66</v>
      </c>
      <c r="C18" s="23" t="s">
        <v>128</v>
      </c>
      <c r="D18" s="24" t="s">
        <v>127</v>
      </c>
      <c r="E18" s="24" t="s">
        <v>127</v>
      </c>
      <c r="F18" s="24"/>
    </row>
    <row r="19" spans="1:6" s="23" customFormat="1" ht="11.4" x14ac:dyDescent="0.25">
      <c r="A19" s="23" t="s">
        <v>4</v>
      </c>
      <c r="B19" s="24" t="s">
        <v>65</v>
      </c>
      <c r="C19" s="23" t="s">
        <v>128</v>
      </c>
      <c r="D19" s="24" t="s">
        <v>127</v>
      </c>
      <c r="E19" s="24" t="s">
        <v>127</v>
      </c>
      <c r="F19" s="24"/>
    </row>
    <row r="20" spans="1:6" s="23" customFormat="1" ht="61.5" customHeight="1" x14ac:dyDescent="0.25">
      <c r="A20" s="23" t="s">
        <v>5</v>
      </c>
      <c r="B20" s="26" t="s">
        <v>166</v>
      </c>
      <c r="C20" s="23" t="s">
        <v>128</v>
      </c>
      <c r="D20" s="24" t="s">
        <v>128</v>
      </c>
      <c r="E20" s="24" t="s">
        <v>128</v>
      </c>
      <c r="F20" s="24"/>
    </row>
    <row r="21" spans="1:6" s="23" customFormat="1" ht="11.4" x14ac:dyDescent="0.25">
      <c r="A21" s="16" t="s">
        <v>44</v>
      </c>
      <c r="B21" s="15" t="s">
        <v>85</v>
      </c>
      <c r="C21" s="23" t="s">
        <v>127</v>
      </c>
      <c r="D21" s="24" t="s">
        <v>127</v>
      </c>
      <c r="E21" s="24" t="s">
        <v>127</v>
      </c>
      <c r="F21" s="15"/>
    </row>
    <row r="22" spans="1:6" s="23" customFormat="1" ht="11.4" x14ac:dyDescent="0.25">
      <c r="A22" s="16" t="s">
        <v>130</v>
      </c>
      <c r="B22" s="15" t="s">
        <v>131</v>
      </c>
      <c r="C22" s="23" t="s">
        <v>127</v>
      </c>
      <c r="D22" s="24" t="s">
        <v>127</v>
      </c>
      <c r="E22" s="24" t="s">
        <v>127</v>
      </c>
      <c r="F22" s="15"/>
    </row>
    <row r="23" spans="1:6" s="23" customFormat="1" ht="45.6" x14ac:dyDescent="0.25">
      <c r="A23" s="16" t="s">
        <v>228</v>
      </c>
      <c r="B23" s="15" t="s">
        <v>229</v>
      </c>
      <c r="C23" s="23" t="s">
        <v>128</v>
      </c>
      <c r="D23" s="24" t="s">
        <v>128</v>
      </c>
      <c r="E23" s="24" t="s">
        <v>127</v>
      </c>
      <c r="F23" s="15"/>
    </row>
    <row r="24" spans="1:6" s="23" customFormat="1" ht="11.4" x14ac:dyDescent="0.25">
      <c r="B24" s="24"/>
      <c r="D24" s="24"/>
      <c r="E24" s="24"/>
      <c r="F24" s="24"/>
    </row>
    <row r="25" spans="1:6" s="23" customFormat="1" ht="12" x14ac:dyDescent="0.25">
      <c r="A25" s="19" t="s">
        <v>142</v>
      </c>
      <c r="B25" s="20"/>
      <c r="C25" s="20"/>
      <c r="D25" s="20"/>
      <c r="E25" s="20"/>
      <c r="F25" s="27"/>
    </row>
    <row r="26" spans="1:6" s="23" customFormat="1" ht="12" x14ac:dyDescent="0.25">
      <c r="A26" s="28"/>
      <c r="B26" s="24"/>
      <c r="D26" s="24"/>
      <c r="E26" s="24"/>
      <c r="F26" s="24"/>
    </row>
    <row r="27" spans="1:6" s="23" customFormat="1" ht="11.4" x14ac:dyDescent="0.25">
      <c r="A27" s="23" t="s">
        <v>10</v>
      </c>
      <c r="B27" s="24" t="s">
        <v>141</v>
      </c>
      <c r="C27" s="23" t="s">
        <v>128</v>
      </c>
      <c r="D27" s="24" t="s">
        <v>127</v>
      </c>
      <c r="E27" s="24" t="s">
        <v>127</v>
      </c>
      <c r="F27" s="24" t="s">
        <v>143</v>
      </c>
    </row>
    <row r="28" spans="1:6" s="23" customFormat="1" ht="11.4" x14ac:dyDescent="0.25">
      <c r="A28" s="23" t="s">
        <v>144</v>
      </c>
      <c r="B28" s="24"/>
      <c r="C28" s="23" t="s">
        <v>128</v>
      </c>
      <c r="D28" s="24" t="s">
        <v>128</v>
      </c>
      <c r="E28" s="24" t="s">
        <v>128</v>
      </c>
      <c r="F28" s="24"/>
    </row>
    <row r="29" spans="1:6" s="23" customFormat="1" ht="11.4" x14ac:dyDescent="0.25">
      <c r="A29" s="29" t="s">
        <v>9</v>
      </c>
      <c r="B29" s="24" t="s">
        <v>134</v>
      </c>
      <c r="C29" s="23" t="s">
        <v>128</v>
      </c>
      <c r="D29" s="24" t="s">
        <v>128</v>
      </c>
      <c r="E29" s="24" t="s">
        <v>128</v>
      </c>
      <c r="F29" s="24"/>
    </row>
    <row r="30" spans="1:6" s="23" customFormat="1" ht="11.4" x14ac:dyDescent="0.25">
      <c r="A30" s="29" t="s">
        <v>11</v>
      </c>
      <c r="B30" s="24" t="s">
        <v>67</v>
      </c>
      <c r="C30" s="23" t="s">
        <v>128</v>
      </c>
      <c r="D30" s="24" t="s">
        <v>128</v>
      </c>
      <c r="E30" s="24" t="s">
        <v>128</v>
      </c>
      <c r="F30" s="24"/>
    </row>
    <row r="31" spans="1:6" s="23" customFormat="1" ht="22.8" x14ac:dyDescent="0.25">
      <c r="A31" s="29" t="s">
        <v>12</v>
      </c>
      <c r="B31" s="24" t="s">
        <v>132</v>
      </c>
      <c r="C31" s="23" t="s">
        <v>128</v>
      </c>
      <c r="D31" s="24" t="s">
        <v>128</v>
      </c>
      <c r="E31" s="24" t="s">
        <v>128</v>
      </c>
      <c r="F31" s="24"/>
    </row>
    <row r="32" spans="1:6" s="23" customFormat="1" ht="11.4" x14ac:dyDescent="0.25">
      <c r="A32" s="29" t="s">
        <v>13</v>
      </c>
      <c r="B32" s="24" t="s">
        <v>133</v>
      </c>
      <c r="C32" s="23" t="s">
        <v>128</v>
      </c>
      <c r="D32" s="24" t="s">
        <v>128</v>
      </c>
      <c r="E32" s="24" t="s">
        <v>128</v>
      </c>
      <c r="F32" s="24"/>
    </row>
    <row r="33" spans="1:7" s="23" customFormat="1" ht="22.8" x14ac:dyDescent="0.25">
      <c r="A33" s="30" t="s">
        <v>40</v>
      </c>
      <c r="B33" s="24" t="s">
        <v>135</v>
      </c>
      <c r="C33" s="23" t="s">
        <v>128</v>
      </c>
      <c r="D33" s="24" t="s">
        <v>128</v>
      </c>
      <c r="E33" s="24" t="s">
        <v>128</v>
      </c>
      <c r="F33" s="24"/>
    </row>
    <row r="34" spans="1:7" s="23" customFormat="1" ht="11.4" x14ac:dyDescent="0.25">
      <c r="B34" s="24"/>
      <c r="D34" s="24"/>
      <c r="E34" s="24"/>
      <c r="F34" s="24"/>
    </row>
    <row r="35" spans="1:7" s="23" customFormat="1" ht="12" x14ac:dyDescent="0.25">
      <c r="A35" s="31" t="s">
        <v>216</v>
      </c>
      <c r="B35" s="32"/>
      <c r="C35" s="32"/>
      <c r="D35" s="32"/>
      <c r="E35" s="32"/>
      <c r="F35" s="33"/>
    </row>
    <row r="36" spans="1:7" s="23" customFormat="1" ht="12" x14ac:dyDescent="0.25">
      <c r="A36" s="17"/>
      <c r="B36" s="24"/>
      <c r="D36" s="24"/>
      <c r="E36" s="24"/>
      <c r="F36" s="24"/>
    </row>
    <row r="37" spans="1:7" s="23" customFormat="1" ht="34.200000000000003" x14ac:dyDescent="0.25">
      <c r="A37" s="16" t="s">
        <v>220</v>
      </c>
      <c r="B37" s="15" t="s">
        <v>214</v>
      </c>
      <c r="C37" s="23" t="s">
        <v>128</v>
      </c>
      <c r="D37" s="24" t="s">
        <v>128</v>
      </c>
      <c r="E37" s="24" t="s">
        <v>127</v>
      </c>
      <c r="F37" s="24" t="s">
        <v>230</v>
      </c>
    </row>
    <row r="38" spans="1:7" s="23" customFormat="1" ht="22.8" x14ac:dyDescent="0.25">
      <c r="A38" s="18" t="s">
        <v>30</v>
      </c>
      <c r="B38" s="15" t="s">
        <v>210</v>
      </c>
      <c r="C38" s="23" t="s">
        <v>128</v>
      </c>
      <c r="D38" s="24" t="s">
        <v>127</v>
      </c>
      <c r="E38" s="24" t="s">
        <v>127</v>
      </c>
      <c r="F38" s="24" t="s">
        <v>209</v>
      </c>
      <c r="G38"/>
    </row>
    <row r="39" spans="1:7" s="23" customFormat="1" ht="11.4" x14ac:dyDescent="0.25">
      <c r="A39" s="16" t="s">
        <v>63</v>
      </c>
      <c r="B39" s="15" t="s">
        <v>120</v>
      </c>
      <c r="C39" s="23" t="s">
        <v>128</v>
      </c>
      <c r="D39" s="24" t="s">
        <v>127</v>
      </c>
      <c r="E39" s="24" t="s">
        <v>127</v>
      </c>
      <c r="F39" s="24"/>
    </row>
    <row r="40" spans="1:7" s="23" customFormat="1" ht="11.4" x14ac:dyDescent="0.25">
      <c r="A40" s="16" t="s">
        <v>168</v>
      </c>
      <c r="B40" s="15" t="s">
        <v>150</v>
      </c>
      <c r="C40" s="23" t="s">
        <v>128</v>
      </c>
      <c r="D40" s="24" t="s">
        <v>127</v>
      </c>
      <c r="E40" s="24" t="s">
        <v>127</v>
      </c>
      <c r="F40" s="24"/>
    </row>
    <row r="41" spans="1:7" s="23" customFormat="1" ht="11.4" x14ac:dyDescent="0.25">
      <c r="A41" s="16" t="s">
        <v>14</v>
      </c>
      <c r="B41" s="15" t="s">
        <v>167</v>
      </c>
      <c r="C41" s="23" t="s">
        <v>128</v>
      </c>
      <c r="D41" s="24" t="s">
        <v>127</v>
      </c>
      <c r="E41" s="24" t="s">
        <v>127</v>
      </c>
      <c r="F41" s="24"/>
    </row>
    <row r="42" spans="1:7" s="23" customFormat="1" ht="11.4" x14ac:dyDescent="0.25">
      <c r="A42" s="16" t="s">
        <v>189</v>
      </c>
      <c r="B42" s="15" t="s">
        <v>284</v>
      </c>
      <c r="C42" s="23" t="s">
        <v>128</v>
      </c>
      <c r="D42" s="24" t="s">
        <v>127</v>
      </c>
      <c r="E42" s="24" t="s">
        <v>127</v>
      </c>
      <c r="F42" s="24"/>
    </row>
    <row r="43" spans="1:7" s="23" customFormat="1" ht="47.4" x14ac:dyDescent="0.25">
      <c r="A43" s="16" t="s">
        <v>15</v>
      </c>
      <c r="B43" s="15" t="s">
        <v>309</v>
      </c>
      <c r="C43" s="23" t="s">
        <v>128</v>
      </c>
      <c r="D43" s="24" t="s">
        <v>128</v>
      </c>
      <c r="E43" s="24" t="s">
        <v>127</v>
      </c>
      <c r="F43" s="24"/>
    </row>
    <row r="44" spans="1:7" s="23" customFormat="1" ht="34.200000000000003" x14ac:dyDescent="0.25">
      <c r="A44" s="31" t="s">
        <v>217</v>
      </c>
      <c r="B44" s="32"/>
      <c r="C44" s="32"/>
      <c r="D44" s="32"/>
      <c r="E44" s="32"/>
      <c r="F44" s="70" t="s">
        <v>224</v>
      </c>
    </row>
    <row r="45" spans="1:7" s="23" customFormat="1" ht="12" x14ac:dyDescent="0.25">
      <c r="A45" s="31" t="s">
        <v>290</v>
      </c>
      <c r="B45" s="20"/>
      <c r="C45" s="20"/>
      <c r="D45" s="20"/>
      <c r="E45" s="20"/>
      <c r="F45" s="69"/>
      <c r="G45" s="21"/>
    </row>
    <row r="46" spans="1:7" s="23" customFormat="1" ht="22.8" x14ac:dyDescent="0.25">
      <c r="A46" s="16" t="s">
        <v>172</v>
      </c>
      <c r="B46" s="48" t="s">
        <v>212</v>
      </c>
      <c r="C46" s="23" t="s">
        <v>128</v>
      </c>
      <c r="D46" s="24" t="s">
        <v>128</v>
      </c>
      <c r="E46" s="24" t="s">
        <v>127</v>
      </c>
      <c r="F46" s="24"/>
      <c r="G46"/>
    </row>
    <row r="47" spans="1:7" s="23" customFormat="1" ht="13.8" x14ac:dyDescent="0.25">
      <c r="A47" s="31" t="s">
        <v>218</v>
      </c>
      <c r="B47" s="48"/>
      <c r="D47" s="24"/>
      <c r="E47" s="24"/>
      <c r="F47" s="24"/>
      <c r="G47"/>
    </row>
    <row r="48" spans="1:7" s="23" customFormat="1" ht="22.8" x14ac:dyDescent="0.25">
      <c r="A48" s="16" t="s">
        <v>16</v>
      </c>
      <c r="B48" s="15" t="s">
        <v>71</v>
      </c>
      <c r="C48" s="23" t="s">
        <v>128</v>
      </c>
      <c r="D48" s="24" t="s">
        <v>127</v>
      </c>
      <c r="E48" s="24" t="s">
        <v>127</v>
      </c>
      <c r="F48" s="24" t="s">
        <v>70</v>
      </c>
      <c r="G48"/>
    </row>
    <row r="49" spans="1:7" s="23" customFormat="1" ht="22.8" x14ac:dyDescent="0.25">
      <c r="A49" s="16" t="s">
        <v>154</v>
      </c>
      <c r="B49" s="15" t="s">
        <v>157</v>
      </c>
      <c r="C49" s="23" t="s">
        <v>128</v>
      </c>
      <c r="D49" s="24" t="s">
        <v>128</v>
      </c>
      <c r="E49" s="24" t="s">
        <v>127</v>
      </c>
      <c r="F49" s="24"/>
      <c r="G49"/>
    </row>
    <row r="50" spans="1:7" s="23" customFormat="1" ht="23.25" customHeight="1" x14ac:dyDescent="0.25">
      <c r="A50" s="16" t="s">
        <v>152</v>
      </c>
      <c r="B50" s="15" t="s">
        <v>156</v>
      </c>
      <c r="C50" s="23" t="s">
        <v>128</v>
      </c>
      <c r="D50" s="24" t="s">
        <v>128</v>
      </c>
      <c r="E50" s="24" t="s">
        <v>127</v>
      </c>
      <c r="F50" s="24"/>
      <c r="G50"/>
    </row>
    <row r="51" spans="1:7" s="23" customFormat="1" ht="22.8" x14ac:dyDescent="0.25">
      <c r="A51" s="16" t="s">
        <v>20</v>
      </c>
      <c r="B51" s="15" t="s">
        <v>68</v>
      </c>
      <c r="C51" s="23" t="s">
        <v>128</v>
      </c>
      <c r="D51" s="24" t="s">
        <v>127</v>
      </c>
      <c r="E51" s="24" t="s">
        <v>127</v>
      </c>
      <c r="F51" s="24" t="s">
        <v>70</v>
      </c>
      <c r="G51"/>
    </row>
    <row r="52" spans="1:7" s="23" customFormat="1" ht="22.8" x14ac:dyDescent="0.25">
      <c r="A52" s="16" t="s">
        <v>225</v>
      </c>
      <c r="B52" s="15" t="s">
        <v>174</v>
      </c>
      <c r="C52" s="23" t="s">
        <v>128</v>
      </c>
      <c r="D52" s="24" t="s">
        <v>128</v>
      </c>
      <c r="E52" s="24" t="s">
        <v>127</v>
      </c>
      <c r="F52" s="24"/>
      <c r="G52"/>
    </row>
    <row r="53" spans="1:7" s="23" customFormat="1" ht="13.8" x14ac:dyDescent="0.25">
      <c r="A53" s="16" t="s">
        <v>18</v>
      </c>
      <c r="B53" s="15" t="s">
        <v>73</v>
      </c>
      <c r="C53" s="23" t="s">
        <v>128</v>
      </c>
      <c r="D53" s="24" t="s">
        <v>128</v>
      </c>
      <c r="E53" s="24" t="s">
        <v>127</v>
      </c>
      <c r="F53" s="24" t="s">
        <v>72</v>
      </c>
      <c r="G53"/>
    </row>
    <row r="54" spans="1:7" s="23" customFormat="1" ht="13.8" x14ac:dyDescent="0.25">
      <c r="A54" s="15" t="s">
        <v>153</v>
      </c>
      <c r="B54" s="15" t="s">
        <v>155</v>
      </c>
      <c r="C54" s="24" t="s">
        <v>128</v>
      </c>
      <c r="D54" s="24" t="s">
        <v>128</v>
      </c>
      <c r="E54" s="24" t="s">
        <v>127</v>
      </c>
      <c r="F54" s="24"/>
      <c r="G54"/>
    </row>
    <row r="55" spans="1:7" s="23" customFormat="1" ht="22.8" x14ac:dyDescent="0.25">
      <c r="A55" s="16" t="s">
        <v>173</v>
      </c>
      <c r="B55" s="15" t="s">
        <v>226</v>
      </c>
      <c r="C55" s="23" t="s">
        <v>128</v>
      </c>
      <c r="D55" s="24" t="s">
        <v>128</v>
      </c>
      <c r="E55" s="24" t="s">
        <v>127</v>
      </c>
      <c r="F55" s="24"/>
      <c r="G55"/>
    </row>
    <row r="56" spans="1:7" s="23" customFormat="1" ht="22.8" x14ac:dyDescent="0.25">
      <c r="A56" s="16" t="s">
        <v>22</v>
      </c>
      <c r="B56" s="15" t="s">
        <v>69</v>
      </c>
      <c r="C56" s="23" t="s">
        <v>128</v>
      </c>
      <c r="D56" s="24" t="s">
        <v>127</v>
      </c>
      <c r="E56" s="24" t="s">
        <v>127</v>
      </c>
      <c r="F56" s="24" t="s">
        <v>215</v>
      </c>
      <c r="G56"/>
    </row>
    <row r="57" spans="1:7" s="34" customFormat="1" ht="13.8" x14ac:dyDescent="0.25">
      <c r="A57" s="19" t="s">
        <v>211</v>
      </c>
      <c r="B57" s="20"/>
      <c r="C57" s="20"/>
      <c r="D57" s="20"/>
      <c r="E57" s="20"/>
      <c r="F57" s="27"/>
      <c r="G57"/>
    </row>
    <row r="58" spans="1:7" s="23" customFormat="1" ht="13.8" x14ac:dyDescent="0.25">
      <c r="B58" s="24"/>
      <c r="D58" s="24"/>
      <c r="E58" s="24"/>
      <c r="F58" s="24"/>
      <c r="G58"/>
    </row>
    <row r="59" spans="1:7" s="23" customFormat="1" ht="13.8" x14ac:dyDescent="0.25">
      <c r="A59" s="23" t="s">
        <v>74</v>
      </c>
      <c r="B59" s="24" t="s">
        <v>75</v>
      </c>
      <c r="C59" s="23" t="s">
        <v>128</v>
      </c>
      <c r="D59" s="24" t="s">
        <v>128</v>
      </c>
      <c r="E59" s="24" t="s">
        <v>127</v>
      </c>
      <c r="F59" s="24"/>
      <c r="G59"/>
    </row>
    <row r="60" spans="1:7" s="23" customFormat="1" ht="68.400000000000006" x14ac:dyDescent="0.25">
      <c r="A60" s="16" t="s">
        <v>27</v>
      </c>
      <c r="B60" s="15" t="s">
        <v>231</v>
      </c>
      <c r="C60" s="23" t="s">
        <v>128</v>
      </c>
      <c r="D60" s="24" t="s">
        <v>128</v>
      </c>
      <c r="E60" s="24" t="s">
        <v>127</v>
      </c>
      <c r="F60" s="24" t="s">
        <v>176</v>
      </c>
      <c r="G60"/>
    </row>
    <row r="61" spans="1:7" s="23" customFormat="1" ht="22.8" x14ac:dyDescent="0.25">
      <c r="A61" s="46" t="s">
        <v>32</v>
      </c>
      <c r="B61" s="47" t="s">
        <v>175</v>
      </c>
      <c r="C61" s="23" t="s">
        <v>128</v>
      </c>
      <c r="D61" s="24" t="s">
        <v>128</v>
      </c>
      <c r="E61" s="24" t="s">
        <v>127</v>
      </c>
      <c r="F61" s="24"/>
      <c r="G61"/>
    </row>
    <row r="62" spans="1:7" s="23" customFormat="1" ht="13.8" x14ac:dyDescent="0.25">
      <c r="A62" s="23" t="s">
        <v>47</v>
      </c>
      <c r="B62" s="30" t="s">
        <v>76</v>
      </c>
      <c r="C62" s="23" t="s">
        <v>128</v>
      </c>
      <c r="D62" s="24" t="s">
        <v>128</v>
      </c>
      <c r="E62" s="24" t="s">
        <v>127</v>
      </c>
      <c r="F62" s="24"/>
      <c r="G62"/>
    </row>
    <row r="63" spans="1:7" s="34" customFormat="1" ht="34.200000000000003" x14ac:dyDescent="0.25">
      <c r="A63" s="23" t="s">
        <v>33</v>
      </c>
      <c r="B63" s="24" t="s">
        <v>48</v>
      </c>
      <c r="C63" s="23" t="s">
        <v>128</v>
      </c>
      <c r="D63" s="24" t="s">
        <v>128</v>
      </c>
      <c r="E63" s="24" t="s">
        <v>127</v>
      </c>
      <c r="F63" s="24"/>
    </row>
    <row r="64" spans="1:7" s="23" customFormat="1" ht="11.4" x14ac:dyDescent="0.25">
      <c r="A64" s="23" t="s">
        <v>29</v>
      </c>
      <c r="B64" s="24" t="s">
        <v>49</v>
      </c>
      <c r="C64" s="23" t="s">
        <v>128</v>
      </c>
      <c r="D64" s="24" t="s">
        <v>127</v>
      </c>
      <c r="E64" s="24" t="s">
        <v>127</v>
      </c>
      <c r="F64" s="24"/>
    </row>
    <row r="65" spans="1:6" s="23" customFormat="1" ht="34.200000000000003" x14ac:dyDescent="0.25">
      <c r="A65" s="23" t="s">
        <v>28</v>
      </c>
      <c r="B65" s="24" t="s">
        <v>151</v>
      </c>
      <c r="C65" s="23" t="s">
        <v>128</v>
      </c>
      <c r="D65" s="24" t="s">
        <v>128</v>
      </c>
      <c r="E65" s="24" t="s">
        <v>127</v>
      </c>
      <c r="F65" s="24"/>
    </row>
    <row r="66" spans="1:6" s="23" customFormat="1" ht="34.200000000000003" x14ac:dyDescent="0.25">
      <c r="A66" s="23" t="s">
        <v>26</v>
      </c>
      <c r="B66" s="24" t="s">
        <v>84</v>
      </c>
      <c r="C66" s="23" t="s">
        <v>128</v>
      </c>
      <c r="D66" s="24" t="s">
        <v>128</v>
      </c>
      <c r="E66" s="24" t="s">
        <v>127</v>
      </c>
      <c r="F66" s="24"/>
    </row>
    <row r="67" spans="1:6" s="23" customFormat="1" ht="22.8" x14ac:dyDescent="0.25">
      <c r="A67" s="23" t="s">
        <v>31</v>
      </c>
      <c r="B67" s="24" t="s">
        <v>50</v>
      </c>
      <c r="C67" s="23" t="s">
        <v>128</v>
      </c>
      <c r="D67" s="24" t="s">
        <v>128</v>
      </c>
      <c r="E67" s="24" t="s">
        <v>127</v>
      </c>
      <c r="F67" s="24"/>
    </row>
    <row r="68" spans="1:6" s="23" customFormat="1" ht="22.8" x14ac:dyDescent="0.25">
      <c r="A68" s="23" t="s">
        <v>34</v>
      </c>
      <c r="B68" s="24" t="s">
        <v>82</v>
      </c>
      <c r="C68" s="23" t="s">
        <v>128</v>
      </c>
      <c r="D68" s="24" t="s">
        <v>128</v>
      </c>
      <c r="E68" s="24" t="s">
        <v>127</v>
      </c>
      <c r="F68" s="24"/>
    </row>
    <row r="69" spans="1:6" s="23" customFormat="1" ht="22.8" x14ac:dyDescent="0.25">
      <c r="A69" s="23" t="s">
        <v>35</v>
      </c>
      <c r="B69" s="24" t="s">
        <v>83</v>
      </c>
      <c r="C69" s="23" t="s">
        <v>128</v>
      </c>
      <c r="D69" s="24" t="s">
        <v>128</v>
      </c>
      <c r="E69" s="24" t="s">
        <v>127</v>
      </c>
      <c r="F69" s="24"/>
    </row>
    <row r="70" spans="1:6" s="23" customFormat="1" ht="22.8" x14ac:dyDescent="0.25">
      <c r="A70" s="16" t="s">
        <v>121</v>
      </c>
      <c r="B70" s="15" t="s">
        <v>123</v>
      </c>
      <c r="C70" s="23" t="s">
        <v>128</v>
      </c>
      <c r="D70" s="24" t="s">
        <v>128</v>
      </c>
      <c r="E70" s="24" t="s">
        <v>127</v>
      </c>
      <c r="F70" s="24"/>
    </row>
    <row r="71" spans="1:6" s="23" customFormat="1" ht="11.4" x14ac:dyDescent="0.25">
      <c r="A71" s="16" t="s">
        <v>122</v>
      </c>
      <c r="B71" s="15" t="s">
        <v>124</v>
      </c>
      <c r="C71" s="23" t="s">
        <v>128</v>
      </c>
      <c r="D71" s="24" t="s">
        <v>128</v>
      </c>
      <c r="E71" s="24" t="s">
        <v>127</v>
      </c>
      <c r="F71" s="24"/>
    </row>
    <row r="72" spans="1:6" s="23" customFormat="1" ht="12" x14ac:dyDescent="0.25">
      <c r="A72" s="35"/>
      <c r="C72" s="43"/>
      <c r="D72" s="37"/>
      <c r="E72" s="37"/>
      <c r="F72" s="38"/>
    </row>
    <row r="73" spans="1:6" s="23" customFormat="1" ht="12" x14ac:dyDescent="0.25">
      <c r="A73" s="19" t="s">
        <v>51</v>
      </c>
      <c r="B73" s="20"/>
      <c r="C73" s="20"/>
      <c r="D73" s="20"/>
      <c r="E73" s="20"/>
      <c r="F73" s="27"/>
    </row>
    <row r="74" spans="1:6" s="23" customFormat="1" ht="11.4" x14ac:dyDescent="0.25">
      <c r="B74" s="24"/>
      <c r="D74" s="24"/>
      <c r="E74" s="24"/>
      <c r="F74" s="24"/>
    </row>
    <row r="75" spans="1:6" s="23" customFormat="1" ht="11.4" x14ac:dyDescent="0.25">
      <c r="A75" s="23" t="s">
        <v>28</v>
      </c>
      <c r="B75" s="24" t="s">
        <v>60</v>
      </c>
      <c r="C75" s="23" t="s">
        <v>128</v>
      </c>
      <c r="D75" s="24" t="s">
        <v>127</v>
      </c>
      <c r="E75" s="24" t="s">
        <v>128</v>
      </c>
      <c r="F75" s="24"/>
    </row>
    <row r="76" spans="1:6" s="23" customFormat="1" ht="11.4" x14ac:dyDescent="0.25">
      <c r="A76" s="23" t="s">
        <v>52</v>
      </c>
      <c r="B76" s="24" t="s">
        <v>53</v>
      </c>
      <c r="C76" s="23" t="s">
        <v>128</v>
      </c>
      <c r="D76" s="24" t="s">
        <v>128</v>
      </c>
      <c r="E76" s="24" t="s">
        <v>128</v>
      </c>
      <c r="F76" s="24"/>
    </row>
    <row r="77" spans="1:6" s="23" customFormat="1" ht="11.4" x14ac:dyDescent="0.25">
      <c r="A77" s="23" t="s">
        <v>55</v>
      </c>
      <c r="B77" s="24" t="s">
        <v>54</v>
      </c>
      <c r="C77" s="23" t="s">
        <v>128</v>
      </c>
      <c r="D77" s="24" t="s">
        <v>128</v>
      </c>
      <c r="E77" s="24" t="s">
        <v>128</v>
      </c>
      <c r="F77" s="24"/>
    </row>
    <row r="78" spans="1:6" s="23" customFormat="1" ht="11.4" x14ac:dyDescent="0.25">
      <c r="A78" s="23" t="s">
        <v>56</v>
      </c>
      <c r="B78" s="24" t="s">
        <v>59</v>
      </c>
      <c r="C78" s="23" t="s">
        <v>128</v>
      </c>
      <c r="D78" s="24" t="s">
        <v>128</v>
      </c>
      <c r="E78" s="24" t="s">
        <v>128</v>
      </c>
      <c r="F78" s="24"/>
    </row>
    <row r="79" spans="1:6" s="23" customFormat="1" ht="45.6" x14ac:dyDescent="0.25">
      <c r="A79" s="23" t="s">
        <v>57</v>
      </c>
      <c r="B79" s="24" t="s">
        <v>58</v>
      </c>
      <c r="C79" s="23" t="s">
        <v>128</v>
      </c>
      <c r="D79" s="24" t="s">
        <v>128</v>
      </c>
      <c r="E79" s="24" t="s">
        <v>128</v>
      </c>
      <c r="F79" s="24"/>
    </row>
    <row r="80" spans="1:6" s="24" customFormat="1" ht="11.4" x14ac:dyDescent="0.25">
      <c r="A80" s="36"/>
      <c r="B80" s="37"/>
      <c r="C80" s="43"/>
      <c r="D80" s="37"/>
      <c r="E80" s="37"/>
      <c r="F80" s="38"/>
    </row>
    <row r="81" spans="1:6" s="23" customFormat="1" ht="12" x14ac:dyDescent="0.25">
      <c r="A81" s="19" t="s">
        <v>213</v>
      </c>
      <c r="B81" s="20"/>
      <c r="C81" s="20"/>
      <c r="D81" s="20"/>
      <c r="E81" s="20"/>
      <c r="F81" s="27"/>
    </row>
    <row r="82" spans="1:6" s="23" customFormat="1" ht="12" x14ac:dyDescent="0.25">
      <c r="A82" s="28"/>
      <c r="B82" s="24"/>
      <c r="D82" s="24"/>
      <c r="E82" s="24"/>
      <c r="F82" s="24"/>
    </row>
    <row r="83" spans="1:6" s="23" customFormat="1" ht="11.4" x14ac:dyDescent="0.25">
      <c r="A83" s="39" t="s">
        <v>43</v>
      </c>
      <c r="B83" s="24"/>
      <c r="D83" s="24"/>
      <c r="E83" s="24"/>
      <c r="F83" s="24"/>
    </row>
    <row r="84" spans="1:6" s="23" customFormat="1" ht="34.200000000000003" x14ac:dyDescent="0.25">
      <c r="A84" s="23" t="s">
        <v>17</v>
      </c>
      <c r="B84" s="40" t="s">
        <v>45</v>
      </c>
      <c r="C84" s="24" t="s">
        <v>128</v>
      </c>
      <c r="D84" s="24" t="s">
        <v>128</v>
      </c>
      <c r="E84" s="24" t="s">
        <v>128</v>
      </c>
      <c r="F84" s="24"/>
    </row>
    <row r="85" spans="1:6" s="23" customFormat="1" ht="11.4" x14ac:dyDescent="0.25">
      <c r="A85" s="23" t="s">
        <v>19</v>
      </c>
      <c r="B85" s="41"/>
      <c r="C85" s="24" t="s">
        <v>128</v>
      </c>
      <c r="D85" s="24" t="s">
        <v>128</v>
      </c>
      <c r="E85" s="24" t="s">
        <v>128</v>
      </c>
      <c r="F85" s="24"/>
    </row>
    <row r="86" spans="1:6" s="23" customFormat="1" ht="11.4" x14ac:dyDescent="0.25">
      <c r="A86" s="23" t="s">
        <v>21</v>
      </c>
      <c r="B86" s="41"/>
      <c r="C86" s="24" t="s">
        <v>128</v>
      </c>
      <c r="D86" s="24" t="s">
        <v>128</v>
      </c>
      <c r="E86" s="24" t="s">
        <v>128</v>
      </c>
      <c r="F86" s="24"/>
    </row>
    <row r="87" spans="1:6" s="23" customFormat="1" ht="11.4" x14ac:dyDescent="0.25">
      <c r="A87" s="23" t="s">
        <v>23</v>
      </c>
      <c r="B87" s="41"/>
      <c r="C87" s="24" t="s">
        <v>128</v>
      </c>
      <c r="D87" s="24" t="s">
        <v>128</v>
      </c>
      <c r="E87" s="24" t="s">
        <v>128</v>
      </c>
      <c r="F87" s="24"/>
    </row>
    <row r="88" spans="1:6" s="23" customFormat="1" ht="11.4" x14ac:dyDescent="0.25">
      <c r="A88" s="23" t="s">
        <v>24</v>
      </c>
      <c r="B88" s="41"/>
      <c r="C88" s="24" t="s">
        <v>128</v>
      </c>
      <c r="D88" s="24" t="s">
        <v>128</v>
      </c>
      <c r="E88" s="24" t="s">
        <v>128</v>
      </c>
      <c r="F88" s="24"/>
    </row>
    <row r="89" spans="1:6" s="23" customFormat="1" ht="11.4" x14ac:dyDescent="0.25">
      <c r="A89" s="23" t="s">
        <v>25</v>
      </c>
      <c r="B89" s="41"/>
      <c r="C89" s="24" t="s">
        <v>128</v>
      </c>
      <c r="D89" s="24" t="s">
        <v>128</v>
      </c>
      <c r="E89" s="24" t="s">
        <v>128</v>
      </c>
      <c r="F89" s="24"/>
    </row>
    <row r="90" spans="1:6" s="23" customFormat="1" ht="11.4" x14ac:dyDescent="0.25">
      <c r="A90" s="23" t="s">
        <v>86</v>
      </c>
      <c r="B90" s="42"/>
      <c r="C90" s="24" t="s">
        <v>128</v>
      </c>
      <c r="D90" s="24" t="s">
        <v>128</v>
      </c>
      <c r="E90" s="24" t="s">
        <v>128</v>
      </c>
      <c r="F90" s="24"/>
    </row>
    <row r="91" spans="1:6" s="23" customFormat="1" ht="11.4" x14ac:dyDescent="0.25">
      <c r="A91" s="23" t="s">
        <v>78</v>
      </c>
      <c r="B91" s="30" t="s">
        <v>79</v>
      </c>
      <c r="C91" s="24" t="s">
        <v>128</v>
      </c>
      <c r="D91" s="24" t="s">
        <v>128</v>
      </c>
      <c r="E91" s="24" t="s">
        <v>128</v>
      </c>
      <c r="F91" s="24"/>
    </row>
    <row r="92" spans="1:6" ht="10.5" customHeight="1" x14ac:dyDescent="0.2">
      <c r="A92" s="23" t="s">
        <v>77</v>
      </c>
      <c r="B92" s="30" t="s">
        <v>79</v>
      </c>
      <c r="C92" s="24" t="s">
        <v>128</v>
      </c>
      <c r="D92" s="24" t="s">
        <v>128</v>
      </c>
      <c r="E92" s="24" t="s">
        <v>128</v>
      </c>
      <c r="F92" s="24"/>
    </row>
    <row r="93" spans="1:6" ht="10.5" customHeight="1" x14ac:dyDescent="0.2">
      <c r="A93" s="23"/>
      <c r="B93" s="24"/>
      <c r="C93" s="23"/>
      <c r="D93" s="24"/>
      <c r="E93" s="24"/>
      <c r="F93" s="24"/>
    </row>
    <row r="94" spans="1:6" ht="10.5" customHeight="1" x14ac:dyDescent="0.2">
      <c r="A94" s="23"/>
      <c r="B94" s="24"/>
      <c r="C94" s="23"/>
      <c r="D94" s="24"/>
      <c r="E94" s="24"/>
      <c r="F94" s="24"/>
    </row>
    <row r="95" spans="1:6" ht="10.5" customHeight="1" x14ac:dyDescent="0.2">
      <c r="A95" s="19" t="s">
        <v>36</v>
      </c>
      <c r="B95" s="20"/>
      <c r="C95" s="20"/>
      <c r="D95" s="20"/>
      <c r="E95" s="20"/>
      <c r="F95" s="27"/>
    </row>
    <row r="96" spans="1:6" ht="10.5" customHeight="1" x14ac:dyDescent="0.2">
      <c r="A96" s="28"/>
      <c r="B96" s="24"/>
      <c r="C96" s="23"/>
      <c r="D96" s="24"/>
      <c r="E96" s="24"/>
      <c r="F96" s="24"/>
    </row>
    <row r="97" spans="1:6" ht="10.5" customHeight="1" x14ac:dyDescent="0.2">
      <c r="A97" s="23" t="s">
        <v>62</v>
      </c>
      <c r="B97" s="24" t="s">
        <v>125</v>
      </c>
      <c r="C97" s="23" t="s">
        <v>127</v>
      </c>
      <c r="D97" s="24" t="s">
        <v>127</v>
      </c>
      <c r="E97" s="24" t="s">
        <v>127</v>
      </c>
      <c r="F97" s="24" t="s">
        <v>158</v>
      </c>
    </row>
    <row r="98" spans="1:6" ht="10.5" customHeight="1" x14ac:dyDescent="0.2">
      <c r="A98" s="23" t="s">
        <v>37</v>
      </c>
      <c r="B98" s="24" t="s">
        <v>147</v>
      </c>
      <c r="C98" s="23" t="s">
        <v>127</v>
      </c>
      <c r="D98" s="24" t="s">
        <v>127</v>
      </c>
      <c r="E98" s="24" t="s">
        <v>127</v>
      </c>
      <c r="F98" s="24"/>
    </row>
    <row r="99" spans="1:6" ht="10.5" customHeight="1" x14ac:dyDescent="0.2">
      <c r="A99" s="23" t="s">
        <v>7</v>
      </c>
      <c r="B99" s="24" t="s">
        <v>169</v>
      </c>
      <c r="C99" s="23" t="s">
        <v>127</v>
      </c>
      <c r="D99" s="24" t="s">
        <v>127</v>
      </c>
      <c r="E99" s="24" t="s">
        <v>127</v>
      </c>
      <c r="F99" s="24"/>
    </row>
    <row r="100" spans="1:6" ht="10.5" customHeight="1" x14ac:dyDescent="0.2">
      <c r="A100" s="23" t="s">
        <v>38</v>
      </c>
      <c r="B100" s="23" t="s">
        <v>148</v>
      </c>
      <c r="C100" s="23" t="s">
        <v>127</v>
      </c>
      <c r="D100" s="24" t="s">
        <v>127</v>
      </c>
      <c r="E100" s="24" t="s">
        <v>127</v>
      </c>
      <c r="F100" s="24"/>
    </row>
  </sheetData>
  <autoFilter ref="A7:F22" xr:uid="{00000000-0001-0000-0100-000000000000}"/>
  <mergeCells count="6">
    <mergeCell ref="A1:F1"/>
    <mergeCell ref="A2:F2"/>
    <mergeCell ref="A3:F3"/>
    <mergeCell ref="A5:F5"/>
    <mergeCell ref="A6:F6"/>
    <mergeCell ref="A4:F4"/>
  </mergeCells>
  <pageMargins left="1.2" right="1" top="1" bottom="1" header="0.5" footer="0.5"/>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0F782-AE6F-497F-BA3E-88E646D33626}">
  <dimension ref="A1:I46"/>
  <sheetViews>
    <sheetView zoomScale="120" zoomScaleNormal="120" workbookViewId="0">
      <selection sqref="A1:C1"/>
    </sheetView>
  </sheetViews>
  <sheetFormatPr defaultRowHeight="13.8" x14ac:dyDescent="0.25"/>
  <cols>
    <col min="1" max="1" width="29.8984375" customWidth="1"/>
    <col min="2" max="2" width="36.19921875" customWidth="1"/>
    <col min="3" max="3" width="31.5" style="8" customWidth="1"/>
  </cols>
  <sheetData>
    <row r="1" spans="1:9" ht="24" customHeight="1" x14ac:dyDescent="0.25">
      <c r="A1" s="115" t="s">
        <v>88</v>
      </c>
      <c r="B1" s="115"/>
      <c r="C1" s="115"/>
    </row>
    <row r="2" spans="1:9" ht="24" customHeight="1" x14ac:dyDescent="0.25">
      <c r="A2" s="116" t="s">
        <v>81</v>
      </c>
      <c r="B2" s="116"/>
      <c r="C2" s="116"/>
    </row>
    <row r="3" spans="1:9" x14ac:dyDescent="0.25">
      <c r="A3" s="117" t="s">
        <v>80</v>
      </c>
      <c r="B3" s="117"/>
      <c r="C3" s="117"/>
    </row>
    <row r="4" spans="1:9" x14ac:dyDescent="0.25">
      <c r="A4" s="4"/>
      <c r="B4" s="4"/>
      <c r="C4" s="6"/>
    </row>
    <row r="5" spans="1:9" ht="36.75" customHeight="1" x14ac:dyDescent="0.25">
      <c r="A5" s="107" t="s">
        <v>162</v>
      </c>
      <c r="B5" s="108"/>
      <c r="C5" s="109"/>
    </row>
    <row r="6" spans="1:9" x14ac:dyDescent="0.25">
      <c r="A6" s="4"/>
      <c r="B6" s="4"/>
      <c r="C6" s="6"/>
    </row>
    <row r="7" spans="1:9" x14ac:dyDescent="0.25">
      <c r="A7" s="3" t="s">
        <v>46</v>
      </c>
      <c r="B7" s="3" t="s">
        <v>42</v>
      </c>
      <c r="C7" s="7" t="s">
        <v>41</v>
      </c>
    </row>
    <row r="9" spans="1:9" s="23" customFormat="1" ht="12" x14ac:dyDescent="0.25">
      <c r="A9" s="113" t="s">
        <v>39</v>
      </c>
      <c r="B9" s="114"/>
      <c r="C9" s="114"/>
      <c r="D9" s="114"/>
      <c r="E9" s="114"/>
      <c r="F9" s="114"/>
      <c r="G9" s="114"/>
      <c r="H9" s="21"/>
      <c r="I9" s="22"/>
    </row>
    <row r="10" spans="1:9" x14ac:dyDescent="0.25">
      <c r="A10" s="5" t="s">
        <v>93</v>
      </c>
      <c r="B10" s="5" t="s">
        <v>102</v>
      </c>
    </row>
    <row r="11" spans="1:9" ht="22.8" x14ac:dyDescent="0.25">
      <c r="A11" s="5" t="s">
        <v>94</v>
      </c>
      <c r="B11" s="5" t="s">
        <v>103</v>
      </c>
    </row>
    <row r="12" spans="1:9" x14ac:dyDescent="0.25">
      <c r="A12" s="5" t="s">
        <v>139</v>
      </c>
      <c r="B12" s="5" t="s">
        <v>149</v>
      </c>
    </row>
    <row r="13" spans="1:9" ht="68.400000000000006" x14ac:dyDescent="0.25">
      <c r="A13" s="5" t="s">
        <v>95</v>
      </c>
      <c r="B13" s="5" t="s">
        <v>107</v>
      </c>
      <c r="C13" s="9" t="s">
        <v>106</v>
      </c>
    </row>
    <row r="14" spans="1:9" ht="34.200000000000003" x14ac:dyDescent="0.25">
      <c r="A14" s="5" t="s">
        <v>96</v>
      </c>
      <c r="B14" s="5" t="s">
        <v>163</v>
      </c>
    </row>
    <row r="15" spans="1:9" ht="34.200000000000003" x14ac:dyDescent="0.25">
      <c r="A15" s="5" t="s">
        <v>97</v>
      </c>
      <c r="B15" s="5" t="s">
        <v>104</v>
      </c>
    </row>
    <row r="16" spans="1:9" ht="182.4" x14ac:dyDescent="0.25">
      <c r="A16" s="5" t="s">
        <v>98</v>
      </c>
      <c r="B16" s="5" t="s">
        <v>105</v>
      </c>
    </row>
    <row r="17" spans="1:3" x14ac:dyDescent="0.25">
      <c r="A17" s="5" t="s">
        <v>2</v>
      </c>
      <c r="B17" s="5" t="s">
        <v>113</v>
      </c>
    </row>
    <row r="18" spans="1:3" x14ac:dyDescent="0.25">
      <c r="A18" s="5" t="s">
        <v>4</v>
      </c>
      <c r="B18" s="5" t="s">
        <v>114</v>
      </c>
    </row>
    <row r="19" spans="1:3" ht="24" x14ac:dyDescent="0.25">
      <c r="A19" s="9" t="s">
        <v>110</v>
      </c>
      <c r="B19" s="9" t="s">
        <v>291</v>
      </c>
    </row>
    <row r="20" spans="1:3" ht="22.8" x14ac:dyDescent="0.25">
      <c r="A20" s="5" t="s">
        <v>115</v>
      </c>
      <c r="B20" s="5" t="s">
        <v>118</v>
      </c>
      <c r="C20" s="5" t="s">
        <v>159</v>
      </c>
    </row>
    <row r="21" spans="1:3" ht="22.8" x14ac:dyDescent="0.25">
      <c r="A21" s="5" t="s">
        <v>111</v>
      </c>
      <c r="B21" s="5" t="s">
        <v>112</v>
      </c>
      <c r="C21" s="5"/>
    </row>
    <row r="22" spans="1:3" ht="57" x14ac:dyDescent="0.25">
      <c r="A22" s="5" t="s">
        <v>99</v>
      </c>
      <c r="B22" s="5" t="s">
        <v>101</v>
      </c>
    </row>
    <row r="23" spans="1:3" ht="48" x14ac:dyDescent="0.25">
      <c r="A23" s="5" t="s">
        <v>100</v>
      </c>
      <c r="B23" s="5" t="s">
        <v>221</v>
      </c>
      <c r="C23" s="91" t="s">
        <v>294</v>
      </c>
    </row>
    <row r="24" spans="1:3" ht="57" x14ac:dyDescent="0.25">
      <c r="A24" s="5" t="s">
        <v>108</v>
      </c>
      <c r="B24" s="5" t="s">
        <v>109</v>
      </c>
    </row>
    <row r="25" spans="1:3" ht="57" x14ac:dyDescent="0.25">
      <c r="A25" s="5" t="s">
        <v>117</v>
      </c>
      <c r="B25" s="5" t="s">
        <v>164</v>
      </c>
    </row>
    <row r="26" spans="1:3" ht="34.200000000000003" x14ac:dyDescent="0.25">
      <c r="A26" s="9" t="s">
        <v>89</v>
      </c>
      <c r="B26" s="9" t="s">
        <v>90</v>
      </c>
    </row>
    <row r="27" spans="1:3" ht="36" x14ac:dyDescent="0.25">
      <c r="A27" s="91" t="s">
        <v>253</v>
      </c>
      <c r="B27" s="91" t="s">
        <v>293</v>
      </c>
    </row>
    <row r="28" spans="1:3" ht="34.200000000000003" x14ac:dyDescent="0.25">
      <c r="A28" s="9" t="s">
        <v>140</v>
      </c>
      <c r="B28" s="9" t="s">
        <v>222</v>
      </c>
      <c r="C28" s="9" t="s">
        <v>223</v>
      </c>
    </row>
    <row r="29" spans="1:3" x14ac:dyDescent="0.25">
      <c r="A29" s="9" t="s">
        <v>91</v>
      </c>
      <c r="B29" s="9" t="s">
        <v>92</v>
      </c>
    </row>
    <row r="30" spans="1:3" x14ac:dyDescent="0.25">
      <c r="A30" s="5" t="s">
        <v>170</v>
      </c>
      <c r="B30" s="5" t="s">
        <v>165</v>
      </c>
    </row>
    <row r="31" spans="1:3" x14ac:dyDescent="0.25">
      <c r="A31" s="91" t="s">
        <v>190</v>
      </c>
      <c r="B31" s="92" t="s">
        <v>295</v>
      </c>
    </row>
    <row r="32" spans="1:3" x14ac:dyDescent="0.25">
      <c r="A32" s="91" t="s">
        <v>237</v>
      </c>
      <c r="B32" s="92" t="s">
        <v>296</v>
      </c>
    </row>
    <row r="33" spans="1:3" x14ac:dyDescent="0.25">
      <c r="A33" s="91" t="s">
        <v>191</v>
      </c>
      <c r="B33" s="92" t="s">
        <v>297</v>
      </c>
    </row>
    <row r="34" spans="1:3" x14ac:dyDescent="0.25">
      <c r="A34" s="91" t="s">
        <v>240</v>
      </c>
      <c r="B34" s="92" t="s">
        <v>298</v>
      </c>
    </row>
    <row r="35" spans="1:3" x14ac:dyDescent="0.25">
      <c r="A35" s="91" t="s">
        <v>262</v>
      </c>
      <c r="B35" s="92" t="s">
        <v>299</v>
      </c>
    </row>
    <row r="36" spans="1:3" ht="9.6" customHeight="1" x14ac:dyDescent="0.25">
      <c r="A36" s="44"/>
      <c r="B36" s="45"/>
    </row>
    <row r="37" spans="1:3" x14ac:dyDescent="0.25">
      <c r="A37" s="113" t="s">
        <v>171</v>
      </c>
      <c r="B37" s="114"/>
      <c r="C37" s="114"/>
    </row>
    <row r="38" spans="1:3" ht="9.9" customHeight="1" x14ac:dyDescent="0.25">
      <c r="A38" s="5"/>
      <c r="B38" s="5"/>
      <c r="C38" s="5"/>
    </row>
    <row r="39" spans="1:3" x14ac:dyDescent="0.25">
      <c r="A39" s="5" t="s">
        <v>160</v>
      </c>
      <c r="B39" s="5" t="s">
        <v>113</v>
      </c>
      <c r="C39" s="5"/>
    </row>
    <row r="40" spans="1:3" x14ac:dyDescent="0.25">
      <c r="A40" s="5" t="s">
        <v>161</v>
      </c>
      <c r="B40" s="5" t="s">
        <v>116</v>
      </c>
    </row>
    <row r="41" spans="1:3" ht="22.8" x14ac:dyDescent="0.25">
      <c r="A41" s="5" t="s">
        <v>172</v>
      </c>
      <c r="B41" s="5" t="s">
        <v>238</v>
      </c>
    </row>
    <row r="42" spans="1:3" x14ac:dyDescent="0.25">
      <c r="A42" s="5" t="s">
        <v>190</v>
      </c>
      <c r="B42" s="5" t="s">
        <v>289</v>
      </c>
    </row>
    <row r="43" spans="1:3" x14ac:dyDescent="0.25">
      <c r="A43" s="5" t="s">
        <v>237</v>
      </c>
      <c r="B43" s="5" t="s">
        <v>239</v>
      </c>
    </row>
    <row r="44" spans="1:3" x14ac:dyDescent="0.25">
      <c r="A44" s="5" t="s">
        <v>191</v>
      </c>
      <c r="B44" s="5" t="s">
        <v>239</v>
      </c>
    </row>
    <row r="45" spans="1:3" x14ac:dyDescent="0.25">
      <c r="A45" s="5"/>
      <c r="B45" s="5"/>
    </row>
    <row r="46" spans="1:3" x14ac:dyDescent="0.25">
      <c r="A46" s="5"/>
      <c r="B46" s="5"/>
    </row>
  </sheetData>
  <mergeCells count="6">
    <mergeCell ref="A37:C37"/>
    <mergeCell ref="A1:C1"/>
    <mergeCell ref="A2:C2"/>
    <mergeCell ref="A3:C3"/>
    <mergeCell ref="A5:C5"/>
    <mergeCell ref="A9:G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FC49C-B7A2-4A57-9630-043BA9C42B08}">
  <dimension ref="A1:AH9"/>
  <sheetViews>
    <sheetView workbookViewId="0">
      <selection activeCell="J1" sqref="J1:K1048576"/>
    </sheetView>
  </sheetViews>
  <sheetFormatPr defaultColWidth="9" defaultRowHeight="14.4" x14ac:dyDescent="0.3"/>
  <cols>
    <col min="1" max="1" width="14.19921875" style="49" customWidth="1"/>
    <col min="2" max="2" width="10.69921875" style="49" customWidth="1"/>
    <col min="3" max="3" width="13.8984375" style="49" bestFit="1" customWidth="1"/>
    <col min="4" max="4" width="8.3984375" style="49" customWidth="1"/>
    <col min="5" max="5" width="11.59765625" style="49" customWidth="1"/>
    <col min="6" max="9" width="9" style="49"/>
    <col min="10" max="11" width="11.19921875" style="49" customWidth="1"/>
    <col min="12" max="21" width="9" style="49"/>
    <col min="22" max="22" width="10.8984375" style="49" customWidth="1"/>
    <col min="23" max="23" width="12.3984375" style="49" customWidth="1"/>
    <col min="24" max="26" width="9" style="49"/>
    <col min="27" max="27" width="16.69921875" style="49" customWidth="1"/>
    <col min="28" max="29" width="9" style="49"/>
    <col min="30" max="30" width="17.19921875" style="49" bestFit="1" customWidth="1"/>
    <col min="31" max="32" width="10.8984375" style="49" customWidth="1"/>
    <col min="33" max="33" width="10.5" style="49" customWidth="1"/>
    <col min="34" max="34" width="14.8984375" style="49" customWidth="1"/>
    <col min="35" max="16384" width="9" style="49"/>
  </cols>
  <sheetData>
    <row r="1" spans="1:34" ht="23.4" x14ac:dyDescent="0.45">
      <c r="A1" s="71" t="s">
        <v>261</v>
      </c>
    </row>
    <row r="4" spans="1:34" x14ac:dyDescent="0.3">
      <c r="A4" s="49" t="s">
        <v>266</v>
      </c>
      <c r="C4" s="49" t="s">
        <v>264</v>
      </c>
      <c r="O4" s="49" t="s">
        <v>263</v>
      </c>
      <c r="AD4" s="49" t="s">
        <v>265</v>
      </c>
    </row>
    <row r="5" spans="1:34" x14ac:dyDescent="0.3">
      <c r="A5" s="50" t="s">
        <v>177</v>
      </c>
      <c r="B5" s="51"/>
      <c r="C5" s="52" t="s">
        <v>178</v>
      </c>
      <c r="D5" s="53"/>
      <c r="E5" s="53"/>
      <c r="F5" s="53"/>
      <c r="G5" s="53"/>
      <c r="H5" s="53"/>
      <c r="I5" s="53"/>
      <c r="J5" s="53"/>
      <c r="K5" s="53"/>
      <c r="L5" s="53"/>
      <c r="M5" s="53"/>
      <c r="N5" s="54"/>
      <c r="O5" s="52"/>
      <c r="P5" s="53"/>
      <c r="Q5" s="53"/>
      <c r="R5" s="53"/>
      <c r="S5" s="53" t="s">
        <v>179</v>
      </c>
      <c r="T5" s="53"/>
      <c r="U5" s="53"/>
      <c r="V5" s="59"/>
      <c r="W5" s="53"/>
      <c r="X5" s="53"/>
      <c r="Y5" s="53"/>
      <c r="Z5" s="53"/>
      <c r="AA5" s="53"/>
      <c r="AB5" s="53"/>
      <c r="AC5" s="53"/>
      <c r="AD5" s="87" t="s">
        <v>217</v>
      </c>
      <c r="AE5" s="53"/>
      <c r="AF5" s="68"/>
      <c r="AG5" s="68"/>
      <c r="AH5" s="51"/>
    </row>
    <row r="6" spans="1:34" ht="57.6" x14ac:dyDescent="0.3">
      <c r="A6" s="80" t="s">
        <v>180</v>
      </c>
      <c r="B6" s="79" t="s">
        <v>181</v>
      </c>
      <c r="C6" s="55" t="s">
        <v>182</v>
      </c>
      <c r="D6" s="56" t="s">
        <v>183</v>
      </c>
      <c r="E6" s="56" t="s">
        <v>184</v>
      </c>
      <c r="F6" s="56" t="s">
        <v>185</v>
      </c>
      <c r="G6" s="56" t="s">
        <v>190</v>
      </c>
      <c r="H6" s="56" t="s">
        <v>237</v>
      </c>
      <c r="I6" s="56" t="s">
        <v>191</v>
      </c>
      <c r="J6" s="56" t="s">
        <v>240</v>
      </c>
      <c r="K6" s="56" t="s">
        <v>262</v>
      </c>
      <c r="L6" s="56" t="s">
        <v>89</v>
      </c>
      <c r="M6" s="56" t="s">
        <v>253</v>
      </c>
      <c r="N6" s="56" t="s">
        <v>292</v>
      </c>
      <c r="O6" s="55" t="s">
        <v>186</v>
      </c>
      <c r="P6" s="56" t="s">
        <v>2</v>
      </c>
      <c r="Q6" s="56" t="s">
        <v>255</v>
      </c>
      <c r="R6" s="56" t="s">
        <v>4</v>
      </c>
      <c r="S6" s="56" t="s">
        <v>187</v>
      </c>
      <c r="T6" s="56" t="s">
        <v>188</v>
      </c>
      <c r="U6" s="56" t="s">
        <v>63</v>
      </c>
      <c r="V6" s="60" t="s">
        <v>168</v>
      </c>
      <c r="W6" s="60" t="s">
        <v>30</v>
      </c>
      <c r="X6" s="56" t="s">
        <v>190</v>
      </c>
      <c r="Y6" s="56" t="s">
        <v>189</v>
      </c>
      <c r="Z6" s="56" t="s">
        <v>191</v>
      </c>
      <c r="AA6" s="56" t="s">
        <v>203</v>
      </c>
      <c r="AB6" s="56" t="s">
        <v>206</v>
      </c>
      <c r="AC6" s="56" t="s">
        <v>207</v>
      </c>
      <c r="AD6" s="55" t="s">
        <v>27</v>
      </c>
      <c r="AE6" s="56" t="s">
        <v>192</v>
      </c>
      <c r="AF6" s="56" t="s">
        <v>205</v>
      </c>
      <c r="AG6" s="56" t="s">
        <v>172</v>
      </c>
      <c r="AH6" s="79" t="s">
        <v>260</v>
      </c>
    </row>
    <row r="7" spans="1:34" ht="57.6" x14ac:dyDescent="0.3">
      <c r="A7" s="67" t="s">
        <v>208</v>
      </c>
      <c r="B7" s="65" t="s">
        <v>193</v>
      </c>
      <c r="C7" s="67" t="s">
        <v>202</v>
      </c>
      <c r="D7" s="62" t="s">
        <v>194</v>
      </c>
      <c r="E7" s="63" t="s">
        <v>250</v>
      </c>
      <c r="F7" s="63" t="s">
        <v>196</v>
      </c>
      <c r="G7" s="63">
        <v>500</v>
      </c>
      <c r="H7" s="63">
        <v>0</v>
      </c>
      <c r="I7" s="63">
        <v>500</v>
      </c>
      <c r="J7" s="76">
        <v>500</v>
      </c>
      <c r="K7" s="81">
        <v>465</v>
      </c>
      <c r="L7" s="56" t="s">
        <v>201</v>
      </c>
      <c r="M7" s="56" t="s">
        <v>254</v>
      </c>
      <c r="N7" s="56" t="s">
        <v>246</v>
      </c>
      <c r="O7" s="61" t="s">
        <v>241</v>
      </c>
      <c r="P7" s="66" t="s">
        <v>193</v>
      </c>
      <c r="Q7" s="66" t="s">
        <v>256</v>
      </c>
      <c r="R7" s="66" t="s">
        <v>193</v>
      </c>
      <c r="S7" s="62" t="s">
        <v>197</v>
      </c>
      <c r="T7" s="56" t="s">
        <v>198</v>
      </c>
      <c r="U7" s="62" t="s">
        <v>200</v>
      </c>
      <c r="V7" s="64">
        <v>46082</v>
      </c>
      <c r="W7" s="64" t="s">
        <v>232</v>
      </c>
      <c r="X7" s="62">
        <v>500</v>
      </c>
      <c r="Y7" s="62">
        <v>0</v>
      </c>
      <c r="Z7" s="76">
        <v>500</v>
      </c>
      <c r="AA7" s="64" t="s">
        <v>235</v>
      </c>
      <c r="AB7" s="62">
        <v>100</v>
      </c>
      <c r="AC7" s="62" t="s">
        <v>127</v>
      </c>
      <c r="AD7" s="88" t="s">
        <v>204</v>
      </c>
      <c r="AE7" s="76" t="s">
        <v>199</v>
      </c>
      <c r="AF7" s="78" t="s">
        <v>233</v>
      </c>
      <c r="AG7" s="86">
        <v>500</v>
      </c>
      <c r="AH7" s="79">
        <v>450</v>
      </c>
    </row>
    <row r="8" spans="1:34" x14ac:dyDescent="0.3">
      <c r="O8" s="72"/>
      <c r="P8" s="72"/>
      <c r="Q8" s="72"/>
      <c r="R8" s="72"/>
      <c r="S8" s="68"/>
      <c r="T8" s="73"/>
      <c r="U8" s="68"/>
      <c r="V8" s="74"/>
      <c r="W8" s="68"/>
      <c r="X8" s="68"/>
      <c r="Y8" s="68"/>
      <c r="Z8" s="68"/>
      <c r="AA8" s="68"/>
      <c r="AB8" s="68"/>
    </row>
    <row r="9" spans="1:34" x14ac:dyDescent="0.3">
      <c r="V9" s="58"/>
      <c r="W9" s="5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92A1D-8FA5-444A-8933-A731A4F1E2A1}">
  <dimension ref="A1:AE13"/>
  <sheetViews>
    <sheetView workbookViewId="0">
      <selection activeCell="A6" sqref="A6"/>
    </sheetView>
  </sheetViews>
  <sheetFormatPr defaultRowHeight="13.8" x14ac:dyDescent="0.25"/>
  <cols>
    <col min="1" max="1" width="13.59765625" customWidth="1"/>
    <col min="10" max="11" width="12.09765625" customWidth="1"/>
    <col min="18" max="18" width="16.5" bestFit="1" customWidth="1"/>
    <col min="21" max="21" width="12.5" bestFit="1" customWidth="1"/>
    <col min="23" max="23" width="15.09765625" customWidth="1"/>
    <col min="26" max="26" width="12.5" bestFit="1" customWidth="1"/>
    <col min="27" max="28" width="12.5" customWidth="1"/>
  </cols>
  <sheetData>
    <row r="1" spans="1:31" ht="23.4" x14ac:dyDescent="0.45">
      <c r="A1" s="71" t="s">
        <v>310</v>
      </c>
      <c r="B1" s="49"/>
      <c r="C1" s="49"/>
      <c r="D1" s="49"/>
      <c r="E1" s="49"/>
      <c r="F1" s="49"/>
      <c r="G1" s="49"/>
      <c r="H1" s="49"/>
      <c r="I1" s="49"/>
      <c r="J1" s="49"/>
      <c r="K1" s="49"/>
      <c r="L1" s="49"/>
      <c r="M1" s="49"/>
      <c r="N1" s="49"/>
      <c r="O1" s="49"/>
      <c r="P1" s="49"/>
      <c r="Q1" s="49"/>
      <c r="R1" s="49"/>
      <c r="S1" s="49"/>
      <c r="T1" s="49"/>
      <c r="U1" s="49"/>
      <c r="V1" s="49"/>
      <c r="W1" s="49"/>
      <c r="X1" s="49"/>
      <c r="Y1" s="49"/>
    </row>
    <row r="2" spans="1:31" ht="14.4" x14ac:dyDescent="0.3">
      <c r="A2" s="49"/>
      <c r="B2" s="49"/>
      <c r="C2" s="49"/>
      <c r="D2" s="49"/>
      <c r="E2" s="49"/>
      <c r="F2" s="49"/>
      <c r="G2" s="49"/>
      <c r="H2" s="49"/>
      <c r="I2" s="49"/>
      <c r="J2" s="49"/>
      <c r="K2" s="49"/>
      <c r="L2" s="49"/>
      <c r="M2" s="49"/>
      <c r="N2" s="49"/>
      <c r="O2" s="49"/>
      <c r="P2" s="49"/>
      <c r="Q2" s="49"/>
      <c r="R2" s="49"/>
      <c r="S2" s="49"/>
      <c r="T2" s="49"/>
      <c r="U2" s="49"/>
      <c r="V2" s="49"/>
      <c r="W2" s="49"/>
      <c r="X2" s="49"/>
      <c r="Y2" s="49"/>
    </row>
    <row r="3" spans="1:31" ht="14.4" x14ac:dyDescent="0.3">
      <c r="A3" s="52" t="s">
        <v>178</v>
      </c>
      <c r="B3" s="53"/>
      <c r="C3" s="53"/>
      <c r="D3" s="53"/>
      <c r="E3" s="53"/>
      <c r="F3" s="53"/>
      <c r="G3" s="53"/>
      <c r="H3" s="53"/>
      <c r="I3" s="53"/>
      <c r="J3" s="54"/>
      <c r="K3" s="53" t="s">
        <v>179</v>
      </c>
      <c r="L3" s="53"/>
      <c r="M3" s="53"/>
      <c r="N3" s="53"/>
      <c r="O3" s="59"/>
      <c r="P3" s="53"/>
      <c r="Q3" s="53"/>
      <c r="R3" s="53"/>
      <c r="S3" s="53"/>
      <c r="T3" s="53"/>
      <c r="U3" s="53"/>
      <c r="V3" s="53"/>
      <c r="W3" s="68"/>
      <c r="X3" s="53"/>
      <c r="Y3" s="68"/>
      <c r="Z3" s="89" t="s">
        <v>267</v>
      </c>
      <c r="AA3" s="68"/>
      <c r="AB3" s="68"/>
      <c r="AC3" s="83"/>
      <c r="AD3" s="82"/>
    </row>
    <row r="4" spans="1:31" ht="57.6" x14ac:dyDescent="0.3">
      <c r="A4" s="55" t="s">
        <v>182</v>
      </c>
      <c r="B4" s="56" t="s">
        <v>183</v>
      </c>
      <c r="C4" s="56" t="s">
        <v>184</v>
      </c>
      <c r="D4" s="56" t="s">
        <v>185</v>
      </c>
      <c r="E4" s="56" t="s">
        <v>89</v>
      </c>
      <c r="F4" s="56" t="s">
        <v>253</v>
      </c>
      <c r="G4" s="56" t="s">
        <v>110</v>
      </c>
      <c r="H4" s="56" t="s">
        <v>190</v>
      </c>
      <c r="I4" s="56" t="s">
        <v>237</v>
      </c>
      <c r="J4" s="56" t="s">
        <v>191</v>
      </c>
      <c r="K4" s="55" t="s">
        <v>186</v>
      </c>
      <c r="L4" s="56" t="s">
        <v>2</v>
      </c>
      <c r="M4" s="56" t="s">
        <v>255</v>
      </c>
      <c r="N4" s="56" t="s">
        <v>4</v>
      </c>
      <c r="O4" s="56" t="s">
        <v>187</v>
      </c>
      <c r="P4" s="56" t="s">
        <v>188</v>
      </c>
      <c r="Q4" s="56" t="s">
        <v>63</v>
      </c>
      <c r="R4" s="60" t="s">
        <v>168</v>
      </c>
      <c r="S4" s="60" t="s">
        <v>30</v>
      </c>
      <c r="T4" s="56" t="s">
        <v>190</v>
      </c>
      <c r="U4" s="56" t="s">
        <v>189</v>
      </c>
      <c r="V4" s="56" t="s">
        <v>191</v>
      </c>
      <c r="W4" s="56" t="s">
        <v>203</v>
      </c>
      <c r="X4" s="56" t="s">
        <v>206</v>
      </c>
      <c r="Y4" s="56" t="s">
        <v>207</v>
      </c>
      <c r="Z4" s="55" t="s">
        <v>269</v>
      </c>
      <c r="AA4" s="56" t="s">
        <v>27</v>
      </c>
      <c r="AB4" s="56" t="s">
        <v>268</v>
      </c>
      <c r="AC4" s="56" t="s">
        <v>205</v>
      </c>
      <c r="AD4" s="57" t="s">
        <v>192</v>
      </c>
      <c r="AE4" s="49"/>
    </row>
    <row r="5" spans="1:31" ht="57.6" x14ac:dyDescent="0.3">
      <c r="A5" s="67" t="s">
        <v>249</v>
      </c>
      <c r="B5" s="62" t="s">
        <v>194</v>
      </c>
      <c r="C5" s="63" t="s">
        <v>195</v>
      </c>
      <c r="D5" s="63" t="s">
        <v>196</v>
      </c>
      <c r="E5" s="56" t="s">
        <v>201</v>
      </c>
      <c r="F5" s="56" t="s">
        <v>254</v>
      </c>
      <c r="G5" s="56" t="s">
        <v>247</v>
      </c>
      <c r="H5" s="56">
        <v>800</v>
      </c>
      <c r="I5" s="56">
        <v>0</v>
      </c>
      <c r="J5" s="56">
        <v>800</v>
      </c>
      <c r="K5" s="61" t="s">
        <v>242</v>
      </c>
      <c r="L5" s="62" t="s">
        <v>193</v>
      </c>
      <c r="M5" s="66" t="s">
        <v>256</v>
      </c>
      <c r="N5" s="63" t="s">
        <v>198</v>
      </c>
      <c r="O5" s="62" t="s">
        <v>197</v>
      </c>
      <c r="P5" s="63" t="s">
        <v>198</v>
      </c>
      <c r="Q5" s="62" t="s">
        <v>200</v>
      </c>
      <c r="R5" s="64">
        <v>46082</v>
      </c>
      <c r="S5" s="64" t="s">
        <v>232</v>
      </c>
      <c r="T5" s="62">
        <v>800</v>
      </c>
      <c r="U5" s="62">
        <v>0</v>
      </c>
      <c r="V5" s="76">
        <v>800</v>
      </c>
      <c r="W5" s="64" t="s">
        <v>235</v>
      </c>
      <c r="X5" s="62">
        <v>100</v>
      </c>
      <c r="Y5" s="62" t="s">
        <v>127</v>
      </c>
      <c r="Z5" s="88" t="s">
        <v>270</v>
      </c>
      <c r="AA5" s="76" t="s">
        <v>204</v>
      </c>
      <c r="AB5" s="76">
        <v>500</v>
      </c>
      <c r="AC5" s="78" t="s">
        <v>233</v>
      </c>
      <c r="AD5" s="75" t="s">
        <v>199</v>
      </c>
      <c r="AE5" s="49"/>
    </row>
    <row r="6" spans="1:31" ht="23.25" customHeight="1" x14ac:dyDescent="0.3">
      <c r="A6" s="49"/>
      <c r="B6" s="49"/>
      <c r="C6" s="49"/>
      <c r="D6" s="49"/>
      <c r="E6" s="49"/>
      <c r="G6" s="49"/>
      <c r="T6" s="49"/>
      <c r="U6" s="49"/>
      <c r="V6" s="49"/>
      <c r="W6" s="49"/>
      <c r="X6" s="49"/>
      <c r="Y6" s="49"/>
      <c r="Z6" s="88" t="s">
        <v>271</v>
      </c>
      <c r="AA6" s="76" t="s">
        <v>252</v>
      </c>
      <c r="AB6" s="76">
        <v>300</v>
      </c>
      <c r="AC6" s="62" t="s">
        <v>233</v>
      </c>
      <c r="AD6" s="65" t="s">
        <v>199</v>
      </c>
    </row>
    <row r="7" spans="1:31" ht="14.4" x14ac:dyDescent="0.3">
      <c r="A7" s="49"/>
      <c r="B7" s="49"/>
      <c r="C7" s="49"/>
      <c r="D7" s="49"/>
      <c r="E7" s="49"/>
      <c r="F7" s="49"/>
      <c r="O7" s="49"/>
      <c r="P7" s="49"/>
      <c r="Q7" s="49"/>
      <c r="R7" s="49"/>
      <c r="S7" s="49"/>
      <c r="T7" s="49"/>
      <c r="U7" s="49"/>
      <c r="V7" s="49"/>
      <c r="W7" s="49"/>
      <c r="X7" s="49"/>
    </row>
    <row r="8" spans="1:31" ht="14.4" x14ac:dyDescent="0.3">
      <c r="A8" s="49"/>
      <c r="B8" s="49"/>
      <c r="C8" s="49"/>
      <c r="D8" s="49"/>
      <c r="E8" s="49"/>
      <c r="F8" s="49"/>
      <c r="G8" s="49"/>
      <c r="H8" s="49"/>
      <c r="I8" s="49"/>
      <c r="J8" s="49"/>
      <c r="K8" s="49"/>
      <c r="L8" s="49"/>
      <c r="M8" s="49"/>
      <c r="N8" s="49"/>
      <c r="O8" s="49"/>
      <c r="P8" s="49"/>
      <c r="Q8" s="49"/>
      <c r="R8" s="49"/>
      <c r="S8" s="49"/>
      <c r="T8" s="49"/>
      <c r="U8" s="49"/>
      <c r="V8" s="49"/>
      <c r="W8" s="49"/>
      <c r="X8" s="49"/>
    </row>
    <row r="9" spans="1:31" ht="14.4" x14ac:dyDescent="0.3">
      <c r="H9" s="49"/>
    </row>
    <row r="10" spans="1:31" ht="14.4" x14ac:dyDescent="0.3">
      <c r="G10" s="49"/>
      <c r="H10" s="49"/>
      <c r="I10" s="49"/>
      <c r="J10" s="49"/>
    </row>
    <row r="11" spans="1:31" ht="14.4" x14ac:dyDescent="0.3">
      <c r="H11" s="49"/>
    </row>
    <row r="12" spans="1:31" ht="14.4" x14ac:dyDescent="0.3">
      <c r="H12" s="49"/>
    </row>
    <row r="13" spans="1:31" ht="14.4" x14ac:dyDescent="0.3">
      <c r="H13" s="4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64FF8-709A-40D5-BB1C-C6566F79C3CC}">
  <dimension ref="A1:AD13"/>
  <sheetViews>
    <sheetView workbookViewId="0">
      <selection activeCell="A4" sqref="A4"/>
    </sheetView>
  </sheetViews>
  <sheetFormatPr defaultColWidth="9" defaultRowHeight="14.4" x14ac:dyDescent="0.3"/>
  <cols>
    <col min="1" max="1" width="16.19921875" style="49" customWidth="1"/>
    <col min="2" max="2" width="9.8984375" style="49" customWidth="1"/>
    <col min="3" max="3" width="14.59765625" style="49" customWidth="1"/>
    <col min="4" max="6" width="9" style="49"/>
    <col min="7" max="7" width="11.09765625" style="49" customWidth="1"/>
    <col min="8" max="9" width="8.796875"/>
    <col min="10" max="10" width="12.09765625" customWidth="1"/>
    <col min="11" max="11" width="11.69921875" style="49" customWidth="1"/>
    <col min="12" max="12" width="9" style="49"/>
    <col min="13" max="13" width="10.09765625" style="49" customWidth="1"/>
    <col min="14" max="21" width="9" style="49"/>
    <col min="22" max="22" width="10.69921875" style="49" customWidth="1"/>
    <col min="23" max="23" width="16.5" style="49" bestFit="1" customWidth="1"/>
    <col min="24" max="24" width="9" style="49"/>
    <col min="25" max="25" width="12.5" style="49" bestFit="1" customWidth="1"/>
    <col min="26" max="26" width="12.5" style="49" customWidth="1"/>
    <col min="27" max="27" width="12.5" style="49" bestFit="1" customWidth="1"/>
    <col min="28" max="28" width="12.5" style="49" customWidth="1"/>
    <col min="29" max="16384" width="9" style="49"/>
  </cols>
  <sheetData>
    <row r="1" spans="1:30" ht="23.4" x14ac:dyDescent="0.45">
      <c r="A1" s="71" t="s">
        <v>251</v>
      </c>
      <c r="H1" s="49"/>
      <c r="I1" s="49"/>
      <c r="J1" s="49"/>
    </row>
    <row r="2" spans="1:30" x14ac:dyDescent="0.3">
      <c r="H2" s="49"/>
      <c r="I2" s="49"/>
      <c r="J2" s="49"/>
    </row>
    <row r="3" spans="1:30" x14ac:dyDescent="0.3">
      <c r="A3" s="52" t="s">
        <v>178</v>
      </c>
      <c r="B3" s="53"/>
      <c r="C3" s="53"/>
      <c r="D3" s="53"/>
      <c r="E3" s="53"/>
      <c r="F3" s="53"/>
      <c r="G3" s="53"/>
      <c r="H3" s="53"/>
      <c r="I3" s="53"/>
      <c r="J3" s="54"/>
      <c r="K3" s="53" t="s">
        <v>179</v>
      </c>
      <c r="L3" s="53"/>
      <c r="M3" s="53"/>
      <c r="N3" s="53"/>
      <c r="O3" s="68"/>
      <c r="P3" s="53"/>
      <c r="Q3" s="53"/>
      <c r="R3" s="59"/>
      <c r="S3" s="53"/>
      <c r="T3" s="53"/>
      <c r="U3" s="53"/>
      <c r="V3" s="53"/>
      <c r="W3" s="53"/>
      <c r="X3" s="53"/>
      <c r="Y3" s="53"/>
      <c r="Z3" s="52" t="s">
        <v>267</v>
      </c>
      <c r="AA3" s="68"/>
      <c r="AB3" s="68"/>
      <c r="AC3" s="53"/>
      <c r="AD3" s="51"/>
    </row>
    <row r="4" spans="1:30" ht="57.6" x14ac:dyDescent="0.3">
      <c r="A4" s="55" t="s">
        <v>182</v>
      </c>
      <c r="B4" s="56" t="s">
        <v>183</v>
      </c>
      <c r="C4" s="56" t="s">
        <v>184</v>
      </c>
      <c r="D4" s="56" t="s">
        <v>185</v>
      </c>
      <c r="E4" s="56" t="s">
        <v>89</v>
      </c>
      <c r="F4" s="56" t="s">
        <v>253</v>
      </c>
      <c r="G4" s="56" t="s">
        <v>292</v>
      </c>
      <c r="H4" s="56" t="s">
        <v>190</v>
      </c>
      <c r="I4" s="56" t="s">
        <v>237</v>
      </c>
      <c r="J4" s="56" t="s">
        <v>191</v>
      </c>
      <c r="K4" s="55" t="s">
        <v>186</v>
      </c>
      <c r="L4" s="56" t="s">
        <v>2</v>
      </c>
      <c r="M4" s="56" t="s">
        <v>255</v>
      </c>
      <c r="N4" s="56" t="s">
        <v>4</v>
      </c>
      <c r="O4" s="56" t="s">
        <v>187</v>
      </c>
      <c r="P4" s="56" t="s">
        <v>188</v>
      </c>
      <c r="Q4" s="56" t="s">
        <v>63</v>
      </c>
      <c r="R4" s="60" t="s">
        <v>168</v>
      </c>
      <c r="S4" s="60" t="s">
        <v>30</v>
      </c>
      <c r="T4" s="56" t="s">
        <v>190</v>
      </c>
      <c r="U4" s="56" t="s">
        <v>189</v>
      </c>
      <c r="V4" s="56" t="s">
        <v>191</v>
      </c>
      <c r="W4" s="56" t="s">
        <v>203</v>
      </c>
      <c r="X4" s="56" t="s">
        <v>206</v>
      </c>
      <c r="Y4" s="56" t="s">
        <v>207</v>
      </c>
      <c r="Z4" s="55" t="s">
        <v>269</v>
      </c>
      <c r="AA4" s="56" t="s">
        <v>27</v>
      </c>
      <c r="AB4" s="56" t="s">
        <v>268</v>
      </c>
      <c r="AC4" s="56" t="s">
        <v>192</v>
      </c>
      <c r="AD4" s="57" t="s">
        <v>205</v>
      </c>
    </row>
    <row r="5" spans="1:30" ht="57.6" x14ac:dyDescent="0.3">
      <c r="A5" s="67" t="s">
        <v>249</v>
      </c>
      <c r="B5" s="62" t="s">
        <v>194</v>
      </c>
      <c r="C5" s="63" t="s">
        <v>195</v>
      </c>
      <c r="D5" s="63" t="s">
        <v>196</v>
      </c>
      <c r="E5" s="56" t="s">
        <v>201</v>
      </c>
      <c r="F5" s="56" t="s">
        <v>254</v>
      </c>
      <c r="G5" s="56" t="s">
        <v>234</v>
      </c>
      <c r="H5" s="56">
        <v>800</v>
      </c>
      <c r="I5" s="56">
        <v>0</v>
      </c>
      <c r="J5" s="56">
        <v>800</v>
      </c>
      <c r="K5" s="61" t="s">
        <v>242</v>
      </c>
      <c r="L5" s="62" t="s">
        <v>193</v>
      </c>
      <c r="M5" s="66" t="s">
        <v>256</v>
      </c>
      <c r="N5" s="63" t="s">
        <v>198</v>
      </c>
      <c r="O5" s="62" t="s">
        <v>197</v>
      </c>
      <c r="P5" s="63" t="s">
        <v>198</v>
      </c>
      <c r="Q5" s="62" t="s">
        <v>200</v>
      </c>
      <c r="R5" s="64">
        <v>46082</v>
      </c>
      <c r="S5" s="64" t="s">
        <v>232</v>
      </c>
      <c r="T5" s="62">
        <v>500</v>
      </c>
      <c r="U5" s="62">
        <v>0</v>
      </c>
      <c r="V5" s="76">
        <v>500</v>
      </c>
      <c r="W5" s="64" t="s">
        <v>257</v>
      </c>
      <c r="X5" s="85">
        <v>100</v>
      </c>
      <c r="Y5" s="62" t="s">
        <v>127</v>
      </c>
      <c r="Z5" s="67" t="s">
        <v>272</v>
      </c>
      <c r="AA5" s="76" t="s">
        <v>204</v>
      </c>
      <c r="AB5" s="76">
        <v>500</v>
      </c>
      <c r="AC5" s="76" t="s">
        <v>199</v>
      </c>
      <c r="AD5" s="77" t="s">
        <v>233</v>
      </c>
    </row>
    <row r="6" spans="1:30" ht="28.8" x14ac:dyDescent="0.3">
      <c r="K6" s="61" t="s">
        <v>243</v>
      </c>
      <c r="L6" s="62" t="s">
        <v>193</v>
      </c>
      <c r="M6" s="62" t="s">
        <v>256</v>
      </c>
      <c r="N6" s="63" t="s">
        <v>245</v>
      </c>
      <c r="O6" s="62" t="s">
        <v>244</v>
      </c>
      <c r="P6" s="63" t="s">
        <v>245</v>
      </c>
      <c r="Q6" s="62" t="s">
        <v>248</v>
      </c>
      <c r="R6" s="64">
        <v>46091</v>
      </c>
      <c r="S6" s="64" t="s">
        <v>232</v>
      </c>
      <c r="T6" s="62">
        <v>300</v>
      </c>
      <c r="U6" s="62">
        <v>0</v>
      </c>
      <c r="V6" s="62">
        <v>300</v>
      </c>
      <c r="W6" s="84" t="s">
        <v>258</v>
      </c>
      <c r="X6" s="63" t="s">
        <v>236</v>
      </c>
      <c r="Y6" s="63" t="s">
        <v>259</v>
      </c>
      <c r="Z6" s="90" t="s">
        <v>273</v>
      </c>
      <c r="AA6" s="76" t="s">
        <v>204</v>
      </c>
      <c r="AB6" s="76">
        <v>300</v>
      </c>
      <c r="AC6" s="62" t="s">
        <v>199</v>
      </c>
      <c r="AD6" s="65" t="s">
        <v>233</v>
      </c>
    </row>
    <row r="8" spans="1:30" x14ac:dyDescent="0.3">
      <c r="H8" s="49"/>
      <c r="I8" s="49"/>
      <c r="J8" s="49"/>
    </row>
    <row r="9" spans="1:30" x14ac:dyDescent="0.3">
      <c r="H9" s="49"/>
    </row>
    <row r="10" spans="1:30" x14ac:dyDescent="0.3">
      <c r="H10" s="49"/>
      <c r="I10" s="49"/>
      <c r="J10" s="49"/>
    </row>
    <row r="11" spans="1:30" x14ac:dyDescent="0.3">
      <c r="H11" s="49"/>
    </row>
    <row r="12" spans="1:30" x14ac:dyDescent="0.3">
      <c r="H12" s="49"/>
    </row>
    <row r="13" spans="1:30" x14ac:dyDescent="0.3">
      <c r="H13" s="4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8C01B-2998-4413-9AEE-075FC9C247C1}">
  <dimension ref="A1:AT13"/>
  <sheetViews>
    <sheetView topLeftCell="Y1" workbookViewId="0">
      <selection activeCell="AB5" sqref="AB5"/>
    </sheetView>
  </sheetViews>
  <sheetFormatPr defaultColWidth="9" defaultRowHeight="14.4" x14ac:dyDescent="0.3"/>
  <cols>
    <col min="1" max="1" width="9" style="49"/>
    <col min="2" max="2" width="9.5" style="49" customWidth="1"/>
    <col min="3" max="3" width="16.19921875" style="49" customWidth="1"/>
    <col min="4" max="4" width="9.8984375" style="49" customWidth="1"/>
    <col min="5" max="5" width="14.59765625" style="49" customWidth="1"/>
    <col min="6" max="8" width="9" style="49"/>
    <col min="9" max="9" width="11.09765625" style="49" customWidth="1"/>
    <col min="10" max="11" width="8.796875"/>
    <col min="12" max="15" width="11.19921875" style="49" customWidth="1"/>
    <col min="16" max="16" width="12.09765625" customWidth="1"/>
    <col min="17" max="17" width="11.69921875" style="49" customWidth="1"/>
    <col min="18" max="18" width="9" style="49"/>
    <col min="19" max="19" width="10.09765625" style="49" customWidth="1"/>
    <col min="20" max="27" width="9" style="49"/>
    <col min="28" max="28" width="10.69921875" style="49" customWidth="1"/>
    <col min="29" max="29" width="16.5" style="49" bestFit="1" customWidth="1"/>
    <col min="30" max="30" width="9" style="49"/>
    <col min="31" max="31" width="12.5" style="49" bestFit="1" customWidth="1"/>
    <col min="32" max="32" width="12.5" style="49" customWidth="1"/>
    <col min="33" max="33" width="12.5" style="49" bestFit="1" customWidth="1"/>
    <col min="34" max="34" width="12.5" style="49" customWidth="1"/>
    <col min="35" max="35" width="12.09765625" style="49" bestFit="1" customWidth="1"/>
    <col min="36" max="37" width="12.09765625" style="49" customWidth="1"/>
    <col min="38" max="38" width="9" style="49"/>
    <col min="39" max="41" width="6.8984375" style="49" customWidth="1"/>
    <col min="42" max="42" width="9.3984375" style="49" customWidth="1"/>
    <col min="43" max="44" width="6.8984375" style="49" customWidth="1"/>
    <col min="45" max="45" width="9.09765625" style="49" customWidth="1"/>
    <col min="46" max="46" width="8.69921875" style="49" customWidth="1"/>
    <col min="47" max="16384" width="9" style="49"/>
  </cols>
  <sheetData>
    <row r="1" spans="1:46" ht="23.4" x14ac:dyDescent="0.45">
      <c r="A1" s="71" t="s">
        <v>274</v>
      </c>
      <c r="J1" s="49"/>
      <c r="K1" s="49"/>
      <c r="P1" s="49"/>
      <c r="R1" s="71"/>
    </row>
    <row r="2" spans="1:46" x14ac:dyDescent="0.3">
      <c r="J2" s="49"/>
      <c r="K2" s="49"/>
      <c r="P2" s="49"/>
    </row>
    <row r="3" spans="1:46" x14ac:dyDescent="0.3">
      <c r="A3" s="50" t="s">
        <v>177</v>
      </c>
      <c r="B3" s="51"/>
      <c r="C3" s="52" t="s">
        <v>178</v>
      </c>
      <c r="D3" s="53"/>
      <c r="E3" s="53"/>
      <c r="F3" s="53"/>
      <c r="G3" s="53"/>
      <c r="H3" s="53"/>
      <c r="I3" s="53"/>
      <c r="J3" s="53"/>
      <c r="K3" s="53"/>
      <c r="L3" s="68"/>
      <c r="M3" s="68"/>
      <c r="N3" s="68"/>
      <c r="O3" s="68"/>
      <c r="P3" s="54"/>
      <c r="Q3" s="53" t="s">
        <v>179</v>
      </c>
      <c r="R3" s="53"/>
      <c r="S3" s="53"/>
      <c r="T3" s="53"/>
      <c r="U3" s="68"/>
      <c r="V3" s="53"/>
      <c r="W3" s="53"/>
      <c r="X3" s="59"/>
      <c r="Y3" s="53"/>
      <c r="Z3" s="53"/>
      <c r="AA3" s="53"/>
      <c r="AB3" s="53"/>
      <c r="AC3" s="53"/>
      <c r="AD3" s="53"/>
      <c r="AE3" s="53"/>
      <c r="AF3" s="93" t="s">
        <v>308</v>
      </c>
      <c r="AG3" s="68"/>
      <c r="AH3" s="68"/>
      <c r="AI3" s="53"/>
      <c r="AJ3" s="53"/>
      <c r="AK3" s="53"/>
      <c r="AL3" s="51"/>
      <c r="AM3" s="93" t="s">
        <v>311</v>
      </c>
      <c r="AN3" s="53"/>
      <c r="AO3" s="53"/>
      <c r="AP3" s="53"/>
      <c r="AQ3" s="53"/>
      <c r="AR3" s="53"/>
      <c r="AS3" s="53"/>
      <c r="AT3" s="54"/>
    </row>
    <row r="4" spans="1:46" ht="57.6" x14ac:dyDescent="0.3">
      <c r="A4" s="80" t="s">
        <v>180</v>
      </c>
      <c r="B4" s="79" t="s">
        <v>181</v>
      </c>
      <c r="C4" s="55" t="s">
        <v>182</v>
      </c>
      <c r="D4" s="56" t="s">
        <v>183</v>
      </c>
      <c r="E4" s="56" t="s">
        <v>184</v>
      </c>
      <c r="F4" s="56" t="s">
        <v>185</v>
      </c>
      <c r="G4" s="56" t="s">
        <v>89</v>
      </c>
      <c r="H4" s="56" t="s">
        <v>253</v>
      </c>
      <c r="I4" s="56" t="s">
        <v>110</v>
      </c>
      <c r="J4" s="56" t="s">
        <v>190</v>
      </c>
      <c r="K4" s="56" t="s">
        <v>237</v>
      </c>
      <c r="L4" s="56" t="s">
        <v>191</v>
      </c>
      <c r="M4" s="56" t="s">
        <v>300</v>
      </c>
      <c r="N4" s="56" t="s">
        <v>301</v>
      </c>
      <c r="O4" s="56" t="s">
        <v>302</v>
      </c>
      <c r="P4" s="56" t="s">
        <v>303</v>
      </c>
      <c r="Q4" s="55" t="s">
        <v>186</v>
      </c>
      <c r="R4" s="56" t="s">
        <v>2</v>
      </c>
      <c r="S4" s="56" t="s">
        <v>255</v>
      </c>
      <c r="T4" s="56" t="s">
        <v>4</v>
      </c>
      <c r="U4" s="56" t="s">
        <v>187</v>
      </c>
      <c r="V4" s="56" t="s">
        <v>188</v>
      </c>
      <c r="W4" s="56" t="s">
        <v>63</v>
      </c>
      <c r="X4" s="60" t="s">
        <v>168</v>
      </c>
      <c r="Y4" s="60" t="s">
        <v>30</v>
      </c>
      <c r="Z4" s="56" t="s">
        <v>190</v>
      </c>
      <c r="AA4" s="56" t="s">
        <v>189</v>
      </c>
      <c r="AB4" s="56" t="s">
        <v>191</v>
      </c>
      <c r="AC4" s="56" t="s">
        <v>203</v>
      </c>
      <c r="AD4" s="56" t="s">
        <v>206</v>
      </c>
      <c r="AE4" s="56" t="s">
        <v>207</v>
      </c>
      <c r="AF4" s="55" t="s">
        <v>269</v>
      </c>
      <c r="AG4" s="56" t="s">
        <v>27</v>
      </c>
      <c r="AH4" s="56" t="s">
        <v>268</v>
      </c>
      <c r="AI4" s="56" t="s">
        <v>192</v>
      </c>
      <c r="AJ4" s="56" t="s">
        <v>277</v>
      </c>
      <c r="AK4" s="56" t="s">
        <v>276</v>
      </c>
      <c r="AL4" s="57" t="s">
        <v>205</v>
      </c>
      <c r="AM4" s="55" t="s">
        <v>279</v>
      </c>
      <c r="AN4" s="56" t="s">
        <v>280</v>
      </c>
      <c r="AO4" s="56" t="s">
        <v>285</v>
      </c>
      <c r="AP4" s="56" t="s">
        <v>283</v>
      </c>
      <c r="AQ4" s="56" t="s">
        <v>281</v>
      </c>
      <c r="AR4" s="56" t="s">
        <v>286</v>
      </c>
      <c r="AS4" s="56" t="s">
        <v>287</v>
      </c>
      <c r="AT4" s="57" t="s">
        <v>282</v>
      </c>
    </row>
    <row r="5" spans="1:46" ht="57.6" x14ac:dyDescent="0.3">
      <c r="A5" s="67" t="s">
        <v>208</v>
      </c>
      <c r="B5" s="65" t="s">
        <v>193</v>
      </c>
      <c r="C5" s="67" t="s">
        <v>202</v>
      </c>
      <c r="D5" s="62" t="s">
        <v>304</v>
      </c>
      <c r="E5" s="63" t="s">
        <v>305</v>
      </c>
      <c r="F5" s="63" t="s">
        <v>196</v>
      </c>
      <c r="G5" s="56" t="s">
        <v>201</v>
      </c>
      <c r="H5" s="56" t="s">
        <v>254</v>
      </c>
      <c r="I5" s="56" t="s">
        <v>234</v>
      </c>
      <c r="J5" s="56">
        <f>SUM(Z5:Z6)</f>
        <v>0</v>
      </c>
      <c r="K5" s="56">
        <f>SUM(AA5:AA6)</f>
        <v>2100</v>
      </c>
      <c r="L5" s="56">
        <f>SUM(AB5:AB6)</f>
        <v>1591</v>
      </c>
      <c r="M5" s="94">
        <f>+AP8</f>
        <v>0</v>
      </c>
      <c r="N5" s="97">
        <f>SUM(AP5:AP6)</f>
        <v>910.19999999999993</v>
      </c>
      <c r="O5" s="97">
        <f>SUM(AT5:AT6)</f>
        <v>490.10060000000004</v>
      </c>
      <c r="P5" s="97">
        <f>+O5*0.92</f>
        <v>450.89255200000008</v>
      </c>
      <c r="Q5" s="61" t="s">
        <v>307</v>
      </c>
      <c r="R5" s="62" t="s">
        <v>193</v>
      </c>
      <c r="S5" s="66" t="s">
        <v>256</v>
      </c>
      <c r="T5" s="63" t="s">
        <v>198</v>
      </c>
      <c r="U5" s="62" t="s">
        <v>197</v>
      </c>
      <c r="V5" s="63" t="s">
        <v>198</v>
      </c>
      <c r="W5" s="62" t="s">
        <v>200</v>
      </c>
      <c r="X5" s="64">
        <v>46082</v>
      </c>
      <c r="Y5" s="64" t="s">
        <v>232</v>
      </c>
      <c r="Z5" s="62">
        <v>0</v>
      </c>
      <c r="AA5" s="62">
        <v>900</v>
      </c>
      <c r="AB5" s="94">
        <f>MAX(AP5,AT5,MIN(AA5,AH5+AJ5))+Z5</f>
        <v>900</v>
      </c>
      <c r="AC5" s="64" t="s">
        <v>257</v>
      </c>
      <c r="AD5" s="85">
        <v>100</v>
      </c>
      <c r="AE5" s="62" t="s">
        <v>127</v>
      </c>
      <c r="AF5" s="67" t="s">
        <v>272</v>
      </c>
      <c r="AG5" s="76" t="s">
        <v>204</v>
      </c>
      <c r="AH5" s="76">
        <v>700</v>
      </c>
      <c r="AI5" s="76" t="s">
        <v>275</v>
      </c>
      <c r="AJ5" s="76">
        <v>300</v>
      </c>
      <c r="AK5" s="78" t="s">
        <v>233</v>
      </c>
      <c r="AL5" s="77" t="s">
        <v>233</v>
      </c>
      <c r="AM5" s="67">
        <v>800</v>
      </c>
      <c r="AN5" s="62">
        <v>550</v>
      </c>
      <c r="AO5" s="62">
        <v>1.056</v>
      </c>
      <c r="AP5" s="94">
        <f>AM5-AN5*AO5</f>
        <v>219.19999999999993</v>
      </c>
      <c r="AQ5" s="62">
        <v>900</v>
      </c>
      <c r="AR5" s="62">
        <v>550</v>
      </c>
      <c r="AS5" s="62">
        <v>1.054</v>
      </c>
      <c r="AT5" s="96">
        <f>(AQ5*AS5-AR5)*AO5</f>
        <v>420.92160000000007</v>
      </c>
    </row>
    <row r="6" spans="1:46" ht="28.8" x14ac:dyDescent="0.3">
      <c r="K6" s="49"/>
      <c r="P6" s="49"/>
      <c r="Q6" s="61" t="s">
        <v>306</v>
      </c>
      <c r="R6" s="62" t="s">
        <v>193</v>
      </c>
      <c r="S6" s="62" t="s">
        <v>256</v>
      </c>
      <c r="T6" s="63" t="s">
        <v>245</v>
      </c>
      <c r="U6" s="62" t="s">
        <v>244</v>
      </c>
      <c r="V6" s="63" t="s">
        <v>245</v>
      </c>
      <c r="W6" s="62" t="s">
        <v>248</v>
      </c>
      <c r="X6" s="64">
        <v>46091</v>
      </c>
      <c r="Y6" s="64" t="s">
        <v>232</v>
      </c>
      <c r="Z6" s="62">
        <v>0</v>
      </c>
      <c r="AA6" s="62">
        <v>1200</v>
      </c>
      <c r="AB6" s="94">
        <f>MAX(AP6,AT6,MIN(AA6,AH6+AJ6))+Z6</f>
        <v>691</v>
      </c>
      <c r="AC6" s="84" t="s">
        <v>258</v>
      </c>
      <c r="AD6" s="63" t="s">
        <v>236</v>
      </c>
      <c r="AE6" s="63" t="s">
        <v>259</v>
      </c>
      <c r="AF6" s="90" t="s">
        <v>272</v>
      </c>
      <c r="AG6" s="76" t="s">
        <v>252</v>
      </c>
      <c r="AH6" s="76">
        <v>100</v>
      </c>
      <c r="AI6" s="62" t="s">
        <v>278</v>
      </c>
      <c r="AJ6" s="62">
        <v>500</v>
      </c>
      <c r="AK6" s="62" t="s">
        <v>233</v>
      </c>
      <c r="AL6" s="65" t="s">
        <v>233</v>
      </c>
      <c r="AM6" s="90">
        <v>900</v>
      </c>
      <c r="AN6" s="63">
        <v>200</v>
      </c>
      <c r="AO6" s="63">
        <v>1.0449999999999999</v>
      </c>
      <c r="AP6" s="94">
        <f>AM6-AN6*AO6</f>
        <v>691</v>
      </c>
      <c r="AQ6" s="63">
        <v>300</v>
      </c>
      <c r="AR6" s="63">
        <v>250</v>
      </c>
      <c r="AS6" s="63">
        <v>1.054</v>
      </c>
      <c r="AT6" s="96">
        <f>(AQ6*AS6-AR6)*AO6</f>
        <v>69.178999999999988</v>
      </c>
    </row>
    <row r="7" spans="1:46" x14ac:dyDescent="0.3">
      <c r="K7" s="49"/>
      <c r="P7" s="49"/>
      <c r="AP7" s="95"/>
      <c r="AT7" s="95"/>
    </row>
    <row r="8" spans="1:46" x14ac:dyDescent="0.3">
      <c r="J8" s="49"/>
      <c r="K8" s="49"/>
      <c r="P8" s="49"/>
      <c r="AP8" s="95"/>
      <c r="AT8" s="95"/>
    </row>
    <row r="9" spans="1:46" x14ac:dyDescent="0.3">
      <c r="J9" s="49"/>
    </row>
    <row r="10" spans="1:46" x14ac:dyDescent="0.3">
      <c r="J10" s="49"/>
      <c r="K10" s="49"/>
      <c r="P10" s="49"/>
    </row>
    <row r="11" spans="1:46" x14ac:dyDescent="0.3">
      <c r="J11" s="49"/>
    </row>
    <row r="12" spans="1:46" x14ac:dyDescent="0.3">
      <c r="J12" s="49"/>
    </row>
    <row r="13" spans="1:46" x14ac:dyDescent="0.3">
      <c r="J13" s="4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Location</vt:lpstr>
      <vt:lpstr>Registration</vt:lpstr>
      <vt:lpstr>UseCase1</vt:lpstr>
      <vt:lpstr>UseCase2</vt:lpstr>
      <vt:lpstr>UseCase3</vt:lpstr>
      <vt:lpstr>UseCase4</vt:lpstr>
    </vt:vector>
  </TitlesOfParts>
  <Company>PJM Interconnection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Belenky, Maria</dc:creator>
  <cp:lastModifiedBy>Zamojcin, Ann M.</cp:lastModifiedBy>
  <cp:lastPrinted>2023-11-28T16:22:23Z</cp:lastPrinted>
  <dcterms:created xsi:type="dcterms:W3CDTF">2019-10-29T21:38:08Z</dcterms:created>
  <dcterms:modified xsi:type="dcterms:W3CDTF">2026-04-01T22:31:40Z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b37be2d-9a50-473d-b372-9d2e4491f364_Enabled">
    <vt:lpwstr>true</vt:lpwstr>
  </property>
  <property fmtid="{D5CDD505-2E9C-101B-9397-08002B2CF9AE}" pid="3" name="MSIP_Label_4b37be2d-9a50-473d-b372-9d2e4491f364_SetDate">
    <vt:lpwstr>2026-04-01T22:30:23Z</vt:lpwstr>
  </property>
  <property fmtid="{D5CDD505-2E9C-101B-9397-08002B2CF9AE}" pid="4" name="MSIP_Label_4b37be2d-9a50-473d-b372-9d2e4491f364_Method">
    <vt:lpwstr>Standard</vt:lpwstr>
  </property>
  <property fmtid="{D5CDD505-2E9C-101B-9397-08002B2CF9AE}" pid="5" name="MSIP_Label_4b37be2d-9a50-473d-b372-9d2e4491f364_Name">
    <vt:lpwstr>Confidential - PJM Personnel Only</vt:lpwstr>
  </property>
  <property fmtid="{D5CDD505-2E9C-101B-9397-08002B2CF9AE}" pid="6" name="MSIP_Label_4b37be2d-9a50-473d-b372-9d2e4491f364_SiteId">
    <vt:lpwstr>2ca508d6-9abf-4628-bb63-2a491e2be6f9</vt:lpwstr>
  </property>
  <property fmtid="{D5CDD505-2E9C-101B-9397-08002B2CF9AE}" pid="7" name="MSIP_Label_4b37be2d-9a50-473d-b372-9d2e4491f364_ActionId">
    <vt:lpwstr>d98278e0-cd3a-405d-89e4-16c131054cdf</vt:lpwstr>
  </property>
  <property fmtid="{D5CDD505-2E9C-101B-9397-08002B2CF9AE}" pid="8" name="MSIP_Label_4b37be2d-9a50-473d-b372-9d2e4491f364_ContentBits">
    <vt:lpwstr>0</vt:lpwstr>
  </property>
  <property fmtid="{D5CDD505-2E9C-101B-9397-08002B2CF9AE}" pid="9" name="MSIP_Label_4b37be2d-9a50-473d-b372-9d2e4491f364_Tag">
    <vt:lpwstr>10, 3, 0, 1</vt:lpwstr>
  </property>
</Properties>
</file>