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A:\2026 Load Forecast Report Files\Load Adjustments\"/>
    </mc:Choice>
  </mc:AlternateContent>
  <xr:revisionPtr revIDLastSave="0" documentId="13_ncr:1_{1F74E37B-B83C-4829-8B84-EB5D4513726B}" xr6:coauthVersionLast="47" xr6:coauthVersionMax="47" xr10:uidLastSave="{00000000-0000-0000-0000-000000000000}"/>
  <bookViews>
    <workbookView xWindow="-120" yWindow="-120" windowWidth="25440" windowHeight="15270" xr2:uid="{00000000-000D-0000-FFFF-FFFF00000000}"/>
  </bookViews>
  <sheets>
    <sheet name="summary" sheetId="5" r:id="rId1"/>
    <sheet name="2026 DEMAND Requests" sheetId="1" r:id="rId2"/>
    <sheet name="2026 CAPACITY Request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 l="1"/>
  <c r="G25" i="2"/>
  <c r="G36" i="2"/>
  <c r="G42" i="2"/>
  <c r="Y13" i="2"/>
  <c r="Y25" i="2"/>
  <c r="Y36" i="2"/>
  <c r="X13" i="2"/>
  <c r="X25" i="2"/>
  <c r="X36" i="2"/>
  <c r="W13" i="2"/>
  <c r="W25" i="2"/>
  <c r="W36" i="2"/>
  <c r="V13" i="2"/>
  <c r="V25" i="2"/>
  <c r="V36" i="2"/>
  <c r="U13" i="2"/>
  <c r="U25" i="2"/>
  <c r="U36" i="2"/>
  <c r="T13" i="2"/>
  <c r="T25" i="2"/>
  <c r="T36" i="2"/>
  <c r="S13" i="2"/>
  <c r="S25" i="2"/>
  <c r="S36" i="2"/>
  <c r="R13" i="2"/>
  <c r="R25" i="2"/>
  <c r="R36" i="2"/>
  <c r="Q13" i="2"/>
  <c r="Q25" i="2"/>
  <c r="Q36" i="2"/>
  <c r="P13" i="2"/>
  <c r="P25" i="2"/>
  <c r="P36" i="2"/>
  <c r="O13" i="2"/>
  <c r="O25" i="2"/>
  <c r="O36" i="2"/>
  <c r="N13" i="2"/>
  <c r="N25" i="2"/>
  <c r="N36" i="2"/>
  <c r="M13" i="2"/>
  <c r="M25" i="2"/>
  <c r="M36" i="2"/>
  <c r="L13" i="2"/>
  <c r="L25" i="2"/>
  <c r="L36" i="2"/>
  <c r="K13" i="2"/>
  <c r="K25" i="2"/>
  <c r="K36" i="2"/>
  <c r="J13" i="2"/>
  <c r="J25" i="2"/>
  <c r="J36" i="2"/>
  <c r="I13" i="2"/>
  <c r="I25" i="2"/>
  <c r="I36" i="2"/>
  <c r="H13" i="2"/>
  <c r="H25" i="2"/>
  <c r="H36" i="2"/>
  <c r="F13" i="2"/>
  <c r="F25" i="2"/>
  <c r="F36" i="2"/>
  <c r="E13" i="2"/>
  <c r="E25" i="2"/>
  <c r="E36" i="2"/>
  <c r="Y13" i="1"/>
  <c r="Y25" i="1"/>
  <c r="Y36" i="1"/>
  <c r="X13" i="1"/>
  <c r="X25" i="1"/>
  <c r="X36" i="1"/>
  <c r="W13" i="1"/>
  <c r="W25" i="1"/>
  <c r="W36" i="1"/>
  <c r="V13" i="1"/>
  <c r="V25" i="1"/>
  <c r="V36" i="1"/>
  <c r="U13" i="1"/>
  <c r="U25" i="1"/>
  <c r="U36" i="1"/>
  <c r="T13" i="1"/>
  <c r="T25" i="1"/>
  <c r="T36" i="1"/>
  <c r="S13" i="1"/>
  <c r="S25" i="1"/>
  <c r="S36" i="1"/>
  <c r="R13" i="1"/>
  <c r="R25" i="1"/>
  <c r="R36" i="1"/>
  <c r="Q13" i="1"/>
  <c r="Q25" i="1"/>
  <c r="Q36" i="1"/>
  <c r="P13" i="1"/>
  <c r="P25" i="1"/>
  <c r="P36" i="1"/>
  <c r="O13" i="1"/>
  <c r="O25" i="1"/>
  <c r="O36" i="1"/>
  <c r="N13" i="1"/>
  <c r="N25" i="1"/>
  <c r="N36" i="1"/>
  <c r="M13" i="1"/>
  <c r="M25" i="1"/>
  <c r="M36" i="1"/>
  <c r="L13" i="1"/>
  <c r="L25" i="1"/>
  <c r="L36" i="1"/>
  <c r="K13" i="1"/>
  <c r="K25" i="1"/>
  <c r="K36" i="1"/>
  <c r="J13" i="1"/>
  <c r="J25" i="1"/>
  <c r="J36" i="1"/>
  <c r="I13" i="1"/>
  <c r="I25" i="1"/>
  <c r="I36" i="1"/>
  <c r="H13" i="1"/>
  <c r="H25" i="1"/>
  <c r="H36" i="1"/>
  <c r="G13" i="1"/>
  <c r="G25" i="1"/>
  <c r="G36" i="1"/>
  <c r="F13" i="1"/>
  <c r="F25" i="1"/>
  <c r="F36" i="1"/>
  <c r="E13" i="1"/>
  <c r="E25" i="1"/>
  <c r="E36" i="1"/>
  <c r="L42" i="2"/>
  <c r="X42" i="2"/>
  <c r="E42" i="2"/>
  <c r="M42" i="2"/>
  <c r="Y42" i="2"/>
  <c r="U42" i="2"/>
  <c r="O42" i="2"/>
  <c r="X42" i="1"/>
  <c r="H42" i="1"/>
  <c r="T42" i="1"/>
  <c r="L42" i="1"/>
  <c r="I42" i="1"/>
  <c r="U42" i="1"/>
  <c r="J42" i="1"/>
  <c r="S42" i="1"/>
  <c r="N42" i="1"/>
  <c r="V42" i="1"/>
  <c r="G42" i="1"/>
  <c r="K42" i="1"/>
  <c r="O42" i="1"/>
  <c r="W42" i="1"/>
  <c r="V42" i="2"/>
  <c r="K42" i="2"/>
  <c r="S42" i="2"/>
  <c r="W42" i="2"/>
  <c r="H42" i="2"/>
  <c r="P42" i="2"/>
  <c r="T42" i="2"/>
  <c r="N42" i="2"/>
  <c r="J42" i="2"/>
  <c r="F42" i="2"/>
  <c r="R42" i="2"/>
  <c r="I42" i="2"/>
  <c r="Q42" i="2"/>
  <c r="M42" i="1"/>
  <c r="Y42" i="1"/>
  <c r="F42" i="1"/>
  <c r="R42" i="1"/>
  <c r="E42" i="1"/>
  <c r="Q42" i="1"/>
  <c r="P42" i="1"/>
</calcChain>
</file>

<file path=xl/sharedStrings.xml><?xml version="1.0" encoding="utf-8"?>
<sst xmlns="http://schemas.openxmlformats.org/spreadsheetml/2006/main" count="246" uniqueCount="59">
  <si>
    <t>ZONENAME</t>
  </si>
  <si>
    <t>AREANAME</t>
  </si>
  <si>
    <t>AE</t>
  </si>
  <si>
    <t>BGE</t>
  </si>
  <si>
    <t>DPL</t>
  </si>
  <si>
    <t>JCPL</t>
  </si>
  <si>
    <t>METED</t>
  </si>
  <si>
    <t>PECO</t>
  </si>
  <si>
    <t>PENLC</t>
  </si>
  <si>
    <t>PEPCO</t>
  </si>
  <si>
    <t>PL</t>
  </si>
  <si>
    <t>PPL</t>
  </si>
  <si>
    <t>PS</t>
  </si>
  <si>
    <t>PSEG</t>
  </si>
  <si>
    <t>RECO</t>
  </si>
  <si>
    <t>UGI</t>
  </si>
  <si>
    <t> </t>
  </si>
  <si>
    <t>AEP</t>
  </si>
  <si>
    <t>APCO</t>
  </si>
  <si>
    <t>IM</t>
  </si>
  <si>
    <t>AEPOHIO</t>
  </si>
  <si>
    <t>APS</t>
  </si>
  <si>
    <t>PE</t>
  </si>
  <si>
    <t>REC</t>
  </si>
  <si>
    <t>ATSI</t>
  </si>
  <si>
    <t>OHIO</t>
  </si>
  <si>
    <t>COMED</t>
  </si>
  <si>
    <t>DAYTON</t>
  </si>
  <si>
    <t>DAY</t>
  </si>
  <si>
    <t>DEOK</t>
  </si>
  <si>
    <t>DLCO</t>
  </si>
  <si>
    <t>EKPC</t>
  </si>
  <si>
    <t>OVEC</t>
  </si>
  <si>
    <t>DOM</t>
  </si>
  <si>
    <t>NVEC</t>
  </si>
  <si>
    <t>PJM RTO</t>
  </si>
  <si>
    <t>data center</t>
  </si>
  <si>
    <t>data center &amp; port electrification</t>
  </si>
  <si>
    <t>data center &amp; industrial</t>
  </si>
  <si>
    <t xml:space="preserve">data center  </t>
  </si>
  <si>
    <t>data center &amp; voltage optimization</t>
  </si>
  <si>
    <t>industrial</t>
  </si>
  <si>
    <t>industrial &amp; crypto</t>
  </si>
  <si>
    <t>ODEC</t>
  </si>
  <si>
    <t>Capacity</t>
  </si>
  <si>
    <t>Demand</t>
  </si>
  <si>
    <t>Data in Presentations at 9/16 LAS</t>
  </si>
  <si>
    <t>x</t>
  </si>
  <si>
    <t>DUQ</t>
  </si>
  <si>
    <t>industry</t>
  </si>
  <si>
    <t>9/16 LAS presentation is showing maximum annual values and spreadsheet shows Summer maximum</t>
  </si>
  <si>
    <t>SMECO</t>
  </si>
  <si>
    <t>note on data in this spreadsheet</t>
  </si>
  <si>
    <t>data center &amp; industrial &amp; stadium</t>
  </si>
  <si>
    <t>Total Capacity Request for Large Load Adjustment</t>
  </si>
  <si>
    <t>Total Demand Request for Large Load Adjustment</t>
  </si>
  <si>
    <t>Note these are supplied to PJM by EDC/LSE are are not Final Large Load Adjustments</t>
  </si>
  <si>
    <t>updated (lower) demand compared to 9/16 LAS presentation due to correction sent.  no capacity values sent in submission template so capacity set equal to demand.</t>
  </si>
  <si>
    <t>spreadsheet shows coincident demand compared to 9/16 LAS presentation which shows billing demand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</si>
</sst>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0.0"/>
  </numFmts>
  <fonts count="22" x14ac:knownFonts="1">
    <font>
      <sz val="11"/>
      <color theme="1"/>
      <name val="Calibri"/>
      <family val="2"/>
      <scheme val="minor"/>
    </font>
    <font>
      <sz val="11"/>
      <color theme="1"/>
      <name val="Calibri"/>
      <family val="2"/>
      <scheme val="minor"/>
    </font>
    <font>
      <b/>
      <sz val="14"/>
      <name val="Arial Narrow"/>
      <family val="2"/>
    </font>
    <font>
      <b/>
      <sz val="11"/>
      <color rgb="FF112277"/>
      <name val="Times"/>
    </font>
    <font>
      <b/>
      <sz val="11"/>
      <color theme="8" tint="-0.249977111117893"/>
      <name val="Calibri"/>
      <family val="2"/>
      <scheme val="minor"/>
    </font>
    <font>
      <b/>
      <sz val="11"/>
      <name val="Arial"/>
      <family val="2"/>
    </font>
    <font>
      <sz val="11"/>
      <name val="Arial"/>
      <family val="2"/>
    </font>
    <font>
      <sz val="11"/>
      <name val="Arial Narrow"/>
      <family val="2"/>
    </font>
    <font>
      <b/>
      <sz val="11"/>
      <name val="Arial"/>
    </font>
    <font>
      <sz val="11"/>
      <name val="Arial"/>
    </font>
    <font>
      <sz val="11"/>
      <name val="Arial Narrow"/>
    </font>
    <font>
      <sz val="11"/>
      <color rgb="FF000000"/>
      <name val="Calibri"/>
      <family val="2"/>
      <scheme val="minor"/>
    </font>
    <font>
      <sz val="10"/>
      <color theme="1"/>
      <name val="Arial"/>
      <family val="2"/>
    </font>
    <font>
      <sz val="10"/>
      <color indexed="8"/>
      <name val="Arial"/>
      <family val="2"/>
    </font>
    <font>
      <sz val="10"/>
      <name val="MS Sans Serif"/>
      <family val="2"/>
    </font>
    <font>
      <sz val="10"/>
      <name val="Arial"/>
      <family val="2"/>
    </font>
    <font>
      <sz val="12"/>
      <name val="Helv"/>
    </font>
    <font>
      <sz val="12"/>
      <name val="Arial"/>
      <family val="2"/>
    </font>
    <font>
      <sz val="11"/>
      <name val="Calibri"/>
      <family val="2"/>
      <scheme val="minor"/>
    </font>
    <font>
      <sz val="11"/>
      <color indexed="8"/>
      <name val="Calibri"/>
      <family val="2"/>
    </font>
    <font>
      <b/>
      <sz val="11"/>
      <color theme="1"/>
      <name val="Calibri"/>
      <family val="2"/>
      <scheme val="minor"/>
    </font>
    <font>
      <b/>
      <sz val="11"/>
      <name val="Calibri"/>
      <family val="2"/>
      <scheme val="minor"/>
    </font>
  </fonts>
  <fills count="9">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theme="8" tint="0.79998168889431442"/>
        <bgColor theme="8" tint="0.79998168889431442"/>
      </patternFill>
    </fill>
    <fill>
      <patternFill patternType="solid">
        <fgColor theme="5" tint="0.79998168889431442"/>
        <bgColor indexed="64"/>
      </patternFill>
    </fill>
    <fill>
      <patternFill patternType="solid">
        <fgColor theme="5" tint="0.59999389629810485"/>
        <bgColor indexed="64"/>
      </patternFill>
    </fill>
    <fill>
      <patternFill patternType="solid">
        <fgColor indexed="60"/>
        <bgColor indexed="60"/>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rgb="FFC1C1C1"/>
      </top>
      <bottom/>
      <diagonal/>
    </border>
    <border>
      <left style="medium">
        <color indexed="64"/>
      </left>
      <right/>
      <top style="medium">
        <color indexed="64"/>
      </top>
      <bottom/>
      <diagonal/>
    </border>
    <border>
      <left/>
      <right/>
      <top style="medium">
        <color indexed="64"/>
      </top>
      <bottom/>
      <diagonal/>
    </border>
    <border>
      <left/>
      <right/>
      <top style="thin">
        <color auto="1"/>
      </top>
      <bottom style="thin">
        <color theme="8"/>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top/>
      <bottom style="medium">
        <color indexed="64"/>
      </bottom>
      <diagonal/>
    </border>
  </borders>
  <cellStyleXfs count="85">
    <xf numFmtId="0" fontId="0" fillId="0" borderId="0"/>
    <xf numFmtId="43" fontId="1" fillId="0" borderId="0" applyFont="0" applyFill="0" applyBorder="0" applyAlignment="0" applyProtection="0"/>
    <xf numFmtId="0" fontId="1" fillId="0" borderId="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4" fillId="0" borderId="0"/>
    <xf numFmtId="0" fontId="13" fillId="0" borderId="0"/>
    <xf numFmtId="0" fontId="14" fillId="0" borderId="0"/>
    <xf numFmtId="0" fontId="13" fillId="0" borderId="0"/>
    <xf numFmtId="0" fontId="13" fillId="0" borderId="0"/>
    <xf numFmtId="0" fontId="14" fillId="0" borderId="0"/>
    <xf numFmtId="9" fontId="14" fillId="0" borderId="0" applyFont="0" applyFill="0" applyBorder="0" applyAlignment="0" applyProtection="0"/>
    <xf numFmtId="0" fontId="1" fillId="0" borderId="0"/>
    <xf numFmtId="43" fontId="14" fillId="0" borderId="0" applyFont="0" applyFill="0" applyBorder="0" applyAlignment="0" applyProtection="0"/>
    <xf numFmtId="0" fontId="14" fillId="0" borderId="0"/>
    <xf numFmtId="0" fontId="15" fillId="0" borderId="0"/>
    <xf numFmtId="0" fontId="12" fillId="0" borderId="0"/>
    <xf numFmtId="0" fontId="16" fillId="0" borderId="0"/>
    <xf numFmtId="43" fontId="15"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9" fontId="17"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2" fillId="0" borderId="0"/>
    <xf numFmtId="0" fontId="12" fillId="0" borderId="0"/>
    <xf numFmtId="0" fontId="12" fillId="0" borderId="0"/>
    <xf numFmtId="0" fontId="12" fillId="0" borderId="0"/>
    <xf numFmtId="0" fontId="19" fillId="7"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cellStyleXfs>
  <cellXfs count="50">
    <xf numFmtId="0" fontId="0" fillId="0" borderId="0" xfId="0"/>
    <xf numFmtId="0" fontId="0" fillId="2" borderId="0" xfId="0" applyFill="1" applyAlignment="1">
      <alignment horizontal="left"/>
    </xf>
    <xf numFmtId="0" fontId="3" fillId="2" borderId="0" xfId="0" applyFont="1" applyFill="1" applyAlignment="1">
      <alignment horizontal="right"/>
    </xf>
    <xf numFmtId="0" fontId="4" fillId="0" borderId="0" xfId="2" applyFont="1"/>
    <xf numFmtId="0" fontId="5" fillId="3" borderId="1" xfId="0" applyFont="1" applyFill="1" applyBorder="1" applyAlignment="1">
      <alignment horizontal="center" vertical="center"/>
    </xf>
    <xf numFmtId="0" fontId="5" fillId="4" borderId="2" xfId="0" applyFont="1" applyFill="1" applyBorder="1" applyAlignment="1">
      <alignment vertical="center"/>
    </xf>
    <xf numFmtId="0" fontId="6" fillId="4" borderId="2" xfId="0" applyFont="1" applyFill="1" applyBorder="1" applyAlignment="1">
      <alignment vertical="center"/>
    </xf>
    <xf numFmtId="164" fontId="7" fillId="4" borderId="2" xfId="1" applyNumberFormat="1" applyFont="1" applyFill="1" applyBorder="1" applyAlignment="1">
      <alignment horizontal="center" vertical="center"/>
    </xf>
    <xf numFmtId="0" fontId="5" fillId="0" borderId="0" xfId="0" applyFont="1" applyAlignment="1">
      <alignment vertical="center"/>
    </xf>
    <xf numFmtId="164" fontId="7" fillId="0" borderId="0" xfId="1" applyNumberFormat="1" applyFont="1" applyAlignment="1">
      <alignment horizontal="center" vertical="center"/>
    </xf>
    <xf numFmtId="0" fontId="5" fillId="4" borderId="0" xfId="0" applyFont="1" applyFill="1" applyAlignment="1">
      <alignment vertical="center"/>
    </xf>
    <xf numFmtId="164" fontId="7" fillId="4" borderId="0" xfId="1" applyNumberFormat="1" applyFont="1" applyFill="1"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164" fontId="10" fillId="0" borderId="0" xfId="1" applyNumberFormat="1" applyFont="1" applyAlignment="1">
      <alignment horizontal="center" vertical="center"/>
    </xf>
    <xf numFmtId="0" fontId="4" fillId="4" borderId="0" xfId="2" applyFont="1" applyFill="1"/>
    <xf numFmtId="0" fontId="5" fillId="5" borderId="0" xfId="0" applyFont="1" applyFill="1" applyAlignment="1">
      <alignment vertical="center"/>
    </xf>
    <xf numFmtId="0" fontId="4" fillId="5" borderId="0" xfId="2" applyFont="1" applyFill="1"/>
    <xf numFmtId="164" fontId="7" fillId="5" borderId="4" xfId="1" applyNumberFormat="1" applyFont="1" applyFill="1" applyBorder="1" applyAlignment="1">
      <alignment horizontal="center" vertical="center"/>
    </xf>
    <xf numFmtId="0" fontId="5" fillId="6" borderId="0" xfId="0" applyFont="1" applyFill="1" applyAlignment="1">
      <alignment vertical="center"/>
    </xf>
    <xf numFmtId="0" fontId="4" fillId="6" borderId="0" xfId="2" applyFont="1" applyFill="1"/>
    <xf numFmtId="164" fontId="7" fillId="6" borderId="0" xfId="1" applyNumberFormat="1" applyFont="1" applyFill="1" applyAlignment="1">
      <alignment horizontal="center" vertical="center"/>
    </xf>
    <xf numFmtId="164" fontId="7" fillId="5" borderId="0" xfId="1" applyNumberFormat="1" applyFont="1" applyFill="1" applyBorder="1" applyAlignment="1">
      <alignment horizontal="center" vertical="center"/>
    </xf>
    <xf numFmtId="164" fontId="7" fillId="4" borderId="3" xfId="1" applyNumberFormat="1" applyFont="1" applyFill="1" applyBorder="1" applyAlignment="1">
      <alignment horizontal="center" vertical="center"/>
    </xf>
    <xf numFmtId="164" fontId="7" fillId="4" borderId="4" xfId="1" applyNumberFormat="1" applyFont="1" applyFill="1" applyBorder="1" applyAlignment="1">
      <alignment horizontal="center" vertical="center"/>
    </xf>
    <xf numFmtId="164" fontId="7" fillId="6" borderId="0" xfId="1" applyNumberFormat="1" applyFont="1" applyFill="1" applyBorder="1" applyAlignment="1">
      <alignment horizontal="center" vertical="center"/>
    </xf>
    <xf numFmtId="164" fontId="7" fillId="5" borderId="0" xfId="1" applyNumberFormat="1" applyFont="1" applyFill="1" applyAlignment="1">
      <alignment horizontal="center" vertical="center"/>
    </xf>
    <xf numFmtId="0" fontId="5" fillId="4" borderId="5" xfId="0" applyFont="1" applyFill="1" applyBorder="1" applyAlignment="1">
      <alignment vertical="center"/>
    </xf>
    <xf numFmtId="0" fontId="6" fillId="4" borderId="5" xfId="0" applyFont="1" applyFill="1" applyBorder="1" applyAlignment="1">
      <alignment vertical="center"/>
    </xf>
    <xf numFmtId="164" fontId="7" fillId="4" borderId="6" xfId="1" applyNumberFormat="1" applyFont="1" applyFill="1" applyBorder="1" applyAlignment="1">
      <alignment horizontal="center" vertical="center"/>
    </xf>
    <xf numFmtId="164" fontId="7" fillId="4" borderId="7" xfId="1" applyNumberFormat="1" applyFont="1" applyFill="1" applyBorder="1" applyAlignment="1">
      <alignment horizontal="center" vertical="center"/>
    </xf>
    <xf numFmtId="164" fontId="11" fillId="0" borderId="0" xfId="0" applyNumberFormat="1" applyFont="1"/>
    <xf numFmtId="164" fontId="7" fillId="0" borderId="6" xfId="1" applyNumberFormat="1" applyFont="1" applyBorder="1" applyAlignment="1">
      <alignment horizontal="center" vertical="center"/>
    </xf>
    <xf numFmtId="164" fontId="7" fillId="0" borderId="8" xfId="1" applyNumberFormat="1" applyFont="1" applyBorder="1" applyAlignment="1">
      <alignment horizontal="center" vertical="center"/>
    </xf>
    <xf numFmtId="164" fontId="7" fillId="0" borderId="7" xfId="1" applyNumberFormat="1" applyFont="1" applyBorder="1" applyAlignment="1">
      <alignment horizontal="center" vertical="center"/>
    </xf>
    <xf numFmtId="0" fontId="0" fillId="0" borderId="0" xfId="0" applyAlignment="1">
      <alignment horizontal="center"/>
    </xf>
    <xf numFmtId="164" fontId="11" fillId="0" borderId="0" xfId="0" applyNumberFormat="1" applyFont="1" applyAlignment="1">
      <alignment horizontal="center"/>
    </xf>
    <xf numFmtId="0" fontId="20"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xf>
    <xf numFmtId="0" fontId="21" fillId="0" borderId="0" xfId="0" applyFont="1" applyAlignment="1">
      <alignment horizontal="center" vertical="center"/>
    </xf>
    <xf numFmtId="0" fontId="21" fillId="0" borderId="0" xfId="2" applyFont="1"/>
    <xf numFmtId="0" fontId="18" fillId="0" borderId="0" xfId="0" applyFont="1" applyAlignment="1">
      <alignment vertical="center"/>
    </xf>
    <xf numFmtId="164" fontId="7" fillId="5" borderId="9" xfId="1" applyNumberFormat="1" applyFont="1" applyFill="1" applyBorder="1" applyAlignment="1">
      <alignment horizontal="center" vertical="center"/>
    </xf>
    <xf numFmtId="164" fontId="7" fillId="4" borderId="8" xfId="1" applyNumberFormat="1" applyFont="1" applyFill="1" applyBorder="1" applyAlignment="1">
      <alignment horizontal="center" vertical="center"/>
    </xf>
    <xf numFmtId="0" fontId="0" fillId="2" borderId="0" xfId="0" applyFill="1" applyAlignment="1">
      <alignment horizontal="center" wrapText="1"/>
    </xf>
    <xf numFmtId="0" fontId="2" fillId="2" borderId="0" xfId="0" applyFont="1" applyFill="1" applyAlignment="1">
      <alignment vertical="center" wrapText="1"/>
    </xf>
    <xf numFmtId="0" fontId="20" fillId="0" borderId="0" xfId="0" applyFont="1" applyAlignment="1">
      <alignment horizontal="center" vertical="center"/>
    </xf>
    <xf numFmtId="0" fontId="2" fillId="8" borderId="0" xfId="0" applyFont="1" applyFill="1" applyAlignment="1">
      <alignment horizontal="center" vertical="center" wrapText="1"/>
    </xf>
  </cellXfs>
  <cellStyles count="85">
    <cellStyle name="Accent3 - 20%" xfId="63" xr:uid="{18C21989-55C2-482C-9456-AE4EB0BA7BA0}"/>
    <cellStyle name="Comma" xfId="1" builtinId="3"/>
    <cellStyle name="Comma 2" xfId="35" xr:uid="{00000000-0005-0000-0000-000001000000}"/>
    <cellStyle name="Comma 2 2" xfId="40" xr:uid="{00000000-0005-0000-0000-000002000000}"/>
    <cellStyle name="Comma 3" xfId="10" xr:uid="{00000000-0005-0000-0000-000003000000}"/>
    <cellStyle name="Comma 4" xfId="64" xr:uid="{4776D13D-1AC6-430C-A0BC-1F30A00BF822}"/>
    <cellStyle name="Comma 5" xfId="5" xr:uid="{00000000-0005-0000-0000-000004000000}"/>
    <cellStyle name="Normal" xfId="0" builtinId="0"/>
    <cellStyle name="Normal - Style1" xfId="41" xr:uid="{00000000-0005-0000-0000-000006000000}"/>
    <cellStyle name="Normal - Style2" xfId="42" xr:uid="{00000000-0005-0000-0000-000007000000}"/>
    <cellStyle name="Normal - Style3" xfId="43" xr:uid="{00000000-0005-0000-0000-000008000000}"/>
    <cellStyle name="Normal - Style4" xfId="44" xr:uid="{00000000-0005-0000-0000-000009000000}"/>
    <cellStyle name="Normal - Style5" xfId="45" xr:uid="{00000000-0005-0000-0000-00000A000000}"/>
    <cellStyle name="Normal - Style6" xfId="46" xr:uid="{00000000-0005-0000-0000-00000B000000}"/>
    <cellStyle name="Normal - Style7" xfId="47" xr:uid="{00000000-0005-0000-0000-00000C000000}"/>
    <cellStyle name="Normal - Style8" xfId="48" xr:uid="{00000000-0005-0000-0000-00000D000000}"/>
    <cellStyle name="Normal 10" xfId="55" xr:uid="{00000000-0005-0000-0000-00000E000000}"/>
    <cellStyle name="Normal 10 2" xfId="11" xr:uid="{00000000-0005-0000-0000-00000F000000}"/>
    <cellStyle name="Normal 10 3" xfId="68" xr:uid="{1D2D25B9-6994-487C-A92C-962D26C658DD}"/>
    <cellStyle name="Normal 11" xfId="3" xr:uid="{00000000-0005-0000-0000-000010000000}"/>
    <cellStyle name="Normal 11 2" xfId="12" xr:uid="{00000000-0005-0000-0000-000011000000}"/>
    <cellStyle name="Normal 12" xfId="4" xr:uid="{00000000-0005-0000-0000-000012000000}"/>
    <cellStyle name="Normal 12 2" xfId="13" xr:uid="{00000000-0005-0000-0000-000013000000}"/>
    <cellStyle name="Normal 13" xfId="52" xr:uid="{00000000-0005-0000-0000-000014000000}"/>
    <cellStyle name="Normal 13 2" xfId="14" xr:uid="{00000000-0005-0000-0000-000015000000}"/>
    <cellStyle name="Normal 14" xfId="53" xr:uid="{00000000-0005-0000-0000-000016000000}"/>
    <cellStyle name="Normal 14 2" xfId="15" xr:uid="{00000000-0005-0000-0000-000017000000}"/>
    <cellStyle name="Normal 15" xfId="54" xr:uid="{00000000-0005-0000-0000-000018000000}"/>
    <cellStyle name="Normal 16" xfId="59" xr:uid="{00000000-0005-0000-0000-000019000000}"/>
    <cellStyle name="Normal 17" xfId="60" xr:uid="{F5B87AE8-BC5A-45B2-9D67-3571BF02E391}"/>
    <cellStyle name="Normal 18" xfId="61" xr:uid="{55F2DB4F-8B4A-434F-833B-059D32F14B3E}"/>
    <cellStyle name="Normal 19" xfId="71" xr:uid="{3C4EAD82-EEFA-4202-9BAA-4C69E5ED88F4}"/>
    <cellStyle name="Normal 2" xfId="34" xr:uid="{00000000-0005-0000-0000-00001A000000}"/>
    <cellStyle name="Normal 2 10" xfId="16" xr:uid="{00000000-0005-0000-0000-00001B000000}"/>
    <cellStyle name="Normal 2 11" xfId="17" xr:uid="{00000000-0005-0000-0000-00001C000000}"/>
    <cellStyle name="Normal 2 12" xfId="38" xr:uid="{00000000-0005-0000-0000-00001D000000}"/>
    <cellStyle name="Normal 2 13" xfId="49" xr:uid="{00000000-0005-0000-0000-00001E000000}"/>
    <cellStyle name="Normal 2 2" xfId="18" xr:uid="{00000000-0005-0000-0000-00001F000000}"/>
    <cellStyle name="Normal 2 3" xfId="19" xr:uid="{00000000-0005-0000-0000-000020000000}"/>
    <cellStyle name="Normal 2 4" xfId="20" xr:uid="{00000000-0005-0000-0000-000021000000}"/>
    <cellStyle name="Normal 2 5" xfId="21" xr:uid="{00000000-0005-0000-0000-000022000000}"/>
    <cellStyle name="Normal 2 6" xfId="22" xr:uid="{00000000-0005-0000-0000-000023000000}"/>
    <cellStyle name="Normal 2 7" xfId="23" xr:uid="{00000000-0005-0000-0000-000024000000}"/>
    <cellStyle name="Normal 2 8" xfId="24" xr:uid="{00000000-0005-0000-0000-000025000000}"/>
    <cellStyle name="Normal 2 9" xfId="25" xr:uid="{00000000-0005-0000-0000-000026000000}"/>
    <cellStyle name="Normal 20" xfId="62" xr:uid="{C5878113-5A63-4CF8-A574-92C137CE3690}"/>
    <cellStyle name="Normal 21" xfId="72" xr:uid="{575F2DC4-E675-4767-B34F-84B6865C1DBF}"/>
    <cellStyle name="Normal 22" xfId="73" xr:uid="{6C12F1C8-17DD-4D17-888D-B53CCA65BA37}"/>
    <cellStyle name="Normal 23" xfId="74" xr:uid="{CC0BAB3B-1EF3-4523-83C9-252BA0E737D8}"/>
    <cellStyle name="Normal 24" xfId="77" xr:uid="{110AF3FC-4A49-4C60-A7D7-03FA14EA1C72}"/>
    <cellStyle name="Normal 25" xfId="79" xr:uid="{7FA2E699-D5D3-4BE5-86B8-6EA6899920A1}"/>
    <cellStyle name="Normal 26" xfId="75" xr:uid="{2CD9F64E-1C08-4822-AB53-C2FBB9CEA423}"/>
    <cellStyle name="Normal 27" xfId="78" xr:uid="{A337C5DB-79C1-478D-8F83-59A424A7B5CE}"/>
    <cellStyle name="Normal 28" xfId="6" xr:uid="{00000000-0005-0000-0000-000027000000}"/>
    <cellStyle name="Normal 29" xfId="80" xr:uid="{F0028FC9-89E9-442B-825B-CB3A6F1D331A}"/>
    <cellStyle name="Normal 3" xfId="36" xr:uid="{00000000-0005-0000-0000-000028000000}"/>
    <cellStyle name="Normal 3 2" xfId="26" xr:uid="{00000000-0005-0000-0000-000029000000}"/>
    <cellStyle name="Normal 30" xfId="76" xr:uid="{97D0C23E-A441-4B41-8469-D8232682C5F9}"/>
    <cellStyle name="Normal 31" xfId="81" xr:uid="{2067876E-4733-4436-865E-B4C2C1DE3B88}"/>
    <cellStyle name="Normal 32" xfId="82" xr:uid="{D6BC7776-31A7-4996-A8B6-7E2F033D4D10}"/>
    <cellStyle name="Normal 33" xfId="7" xr:uid="{00000000-0005-0000-0000-00002A000000}"/>
    <cellStyle name="Normal 34" xfId="83" xr:uid="{9F188859-3CC9-4D9D-90BD-B8FF789B45A8}"/>
    <cellStyle name="Normal 35" xfId="84" xr:uid="{95CBEA62-C2CE-4B2B-90E8-AC478860E8D7}"/>
    <cellStyle name="Normal 37" xfId="8" xr:uid="{00000000-0005-0000-0000-00002B000000}"/>
    <cellStyle name="Normal 4" xfId="37" xr:uid="{00000000-0005-0000-0000-00002C000000}"/>
    <cellStyle name="Normal 4 2" xfId="27" xr:uid="{00000000-0005-0000-0000-00002D000000}"/>
    <cellStyle name="Normal 5" xfId="39" xr:uid="{00000000-0005-0000-0000-00002E000000}"/>
    <cellStyle name="Normal 5 2" xfId="28" xr:uid="{00000000-0005-0000-0000-00002F000000}"/>
    <cellStyle name="Normal 6" xfId="2" xr:uid="{00000000-0005-0000-0000-000030000000}"/>
    <cellStyle name="Normal 6 2" xfId="29" xr:uid="{00000000-0005-0000-0000-000031000000}"/>
    <cellStyle name="Normal 7" xfId="9" xr:uid="{00000000-0005-0000-0000-000032000000}"/>
    <cellStyle name="Normal 7 2" xfId="30" xr:uid="{00000000-0005-0000-0000-000033000000}"/>
    <cellStyle name="Normal 7 3" xfId="57" xr:uid="{00000000-0005-0000-0000-000034000000}"/>
    <cellStyle name="Normal 8" xfId="58" xr:uid="{00000000-0005-0000-0000-000035000000}"/>
    <cellStyle name="Normal 8 2" xfId="31" xr:uid="{00000000-0005-0000-0000-000036000000}"/>
    <cellStyle name="Normal 8 3" xfId="70" xr:uid="{20C24B9A-2F7C-4FB7-B3B4-E6CDF081EF01}"/>
    <cellStyle name="Normal 9" xfId="56" xr:uid="{00000000-0005-0000-0000-000037000000}"/>
    <cellStyle name="Normal 9 2" xfId="32" xr:uid="{00000000-0005-0000-0000-000038000000}"/>
    <cellStyle name="Normal 9 3" xfId="66" xr:uid="{8AC93668-9292-42BD-A68C-D06EF13D8565}"/>
    <cellStyle name="Percent 2" xfId="33" xr:uid="{00000000-0005-0000-0000-000039000000}"/>
    <cellStyle name="Percent 3" xfId="50" xr:uid="{00000000-0005-0000-0000-00003A000000}"/>
    <cellStyle name="Percent 4" xfId="51" xr:uid="{00000000-0005-0000-0000-00003B000000}"/>
    <cellStyle name="Percent 4 2" xfId="65" xr:uid="{D80BB182-3E04-4474-8537-AFD934EC0D26}"/>
    <cellStyle name="Percent 5" xfId="67" xr:uid="{A56F1F99-1D38-4D35-90CD-BA448520FE7D}"/>
    <cellStyle name="Percent 6" xfId="69" xr:uid="{492D935D-C4D0-4294-8EAF-7A6EBD843681}"/>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135466</xdr:colOff>
      <xdr:row>24</xdr:row>
      <xdr:rowOff>109008</xdr:rowOff>
    </xdr:from>
    <xdr:to>
      <xdr:col>5</xdr:col>
      <xdr:colOff>542925</xdr:colOff>
      <xdr:row>34</xdr:row>
      <xdr:rowOff>66675</xdr:rowOff>
    </xdr:to>
    <xdr:sp macro="" textlink="">
      <xdr:nvSpPr>
        <xdr:cNvPr id="5" name="TextBox 4">
          <a:extLst>
            <a:ext uri="{FF2B5EF4-FFF2-40B4-BE49-F238E27FC236}">
              <a16:creationId xmlns:a16="http://schemas.microsoft.com/office/drawing/2014/main" id="{482E0F92-5519-2D83-4E36-133827007865}"/>
            </a:ext>
          </a:extLst>
        </xdr:cNvPr>
        <xdr:cNvSpPr txBox="1"/>
      </xdr:nvSpPr>
      <xdr:spPr>
        <a:xfrm>
          <a:off x="135466" y="4681008"/>
          <a:ext cx="7027334" cy="18626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EDC/LSE</a:t>
          </a:r>
          <a:r>
            <a:rPr lang="en-US" sz="1200" baseline="0"/>
            <a:t> presentations posted under the 09.16.2025 Load Analysis Subcommittee meeting vary in the MW amounts shown with some showing the capacity ask and others showing the demand ask for large load adjustments.</a:t>
          </a:r>
        </a:p>
        <a:p>
          <a:endParaRPr lang="en-US" sz="1200" baseline="0"/>
        </a:p>
        <a:p>
          <a:r>
            <a:rPr lang="en-US" sz="1200" baseline="0"/>
            <a:t>This table shows which load definition was used in each presentation.</a:t>
          </a:r>
        </a:p>
        <a:p>
          <a:endParaRPr lang="en-US" sz="1200" baseline="0"/>
        </a:p>
        <a:p>
          <a:r>
            <a:rPr lang="en-US" sz="1200" baseline="0"/>
            <a:t>The tabs </a:t>
          </a:r>
          <a:r>
            <a:rPr lang="en-US" sz="1200" u="sng" baseline="0"/>
            <a:t>2026 DEMAND Requests </a:t>
          </a:r>
          <a:r>
            <a:rPr lang="en-US" sz="1200" baseline="0"/>
            <a:t>and </a:t>
          </a:r>
          <a:r>
            <a:rPr lang="en-US" sz="1200" u="sng" baseline="0"/>
            <a:t>2026 CAPACITY Requests </a:t>
          </a:r>
          <a:r>
            <a:rPr lang="en-US" sz="1200" baseline="0"/>
            <a:t>show both sets of data received by PJM in the templates that were submitted.</a:t>
          </a:r>
          <a:endParaRPr lang="en-US" sz="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31193-5BDB-4032-B197-4CAB3096CD32}">
  <sheetPr>
    <tabColor rgb="FF92D050"/>
  </sheetPr>
  <dimension ref="A1:F24"/>
  <sheetViews>
    <sheetView tabSelected="1" zoomScaleNormal="100" workbookViewId="0">
      <pane ySplit="2" topLeftCell="A3" activePane="bottomLeft" state="frozen"/>
      <selection pane="bottomLeft"/>
    </sheetView>
  </sheetViews>
  <sheetFormatPr defaultColWidth="16" defaultRowHeight="15" x14ac:dyDescent="0.25"/>
  <cols>
    <col min="1" max="1" width="16" style="43"/>
    <col min="2" max="2" width="11.28515625" style="43" bestFit="1" customWidth="1"/>
    <col min="3" max="3" width="23.7109375" style="39" bestFit="1" customWidth="1"/>
    <col min="4" max="4" width="16" style="39"/>
    <col min="5" max="5" width="32.28515625" style="38" bestFit="1" customWidth="1"/>
    <col min="6" max="6" width="151.140625" style="38" bestFit="1" customWidth="1"/>
    <col min="7" max="16384" width="16" style="38"/>
  </cols>
  <sheetData>
    <row r="1" spans="1:6" s="37" customFormat="1" x14ac:dyDescent="0.25">
      <c r="A1" s="41"/>
      <c r="B1" s="41"/>
      <c r="C1" s="48" t="s">
        <v>46</v>
      </c>
      <c r="D1" s="48"/>
    </row>
    <row r="2" spans="1:6" s="37" customFormat="1" x14ac:dyDescent="0.25">
      <c r="A2" s="42" t="s">
        <v>0</v>
      </c>
      <c r="B2" s="42" t="s">
        <v>1</v>
      </c>
      <c r="C2" s="37" t="s">
        <v>44</v>
      </c>
      <c r="D2" s="37" t="s">
        <v>45</v>
      </c>
      <c r="E2" s="37" t="s">
        <v>49</v>
      </c>
      <c r="F2" s="37" t="s">
        <v>52</v>
      </c>
    </row>
    <row r="3" spans="1:6" x14ac:dyDescent="0.25">
      <c r="A3" s="42" t="s">
        <v>3</v>
      </c>
      <c r="B3" s="42" t="s">
        <v>3</v>
      </c>
      <c r="C3" s="39" t="s">
        <v>47</v>
      </c>
      <c r="D3" s="39" t="s">
        <v>47</v>
      </c>
      <c r="E3" s="40" t="s">
        <v>36</v>
      </c>
    </row>
    <row r="4" spans="1:6" x14ac:dyDescent="0.25">
      <c r="A4" s="42" t="s">
        <v>5</v>
      </c>
      <c r="B4" s="42" t="s">
        <v>5</v>
      </c>
      <c r="C4" s="39" t="s">
        <v>47</v>
      </c>
      <c r="D4" s="39" t="s">
        <v>47</v>
      </c>
      <c r="E4" s="40" t="s">
        <v>36</v>
      </c>
    </row>
    <row r="5" spans="1:6" x14ac:dyDescent="0.25">
      <c r="A5" s="42" t="s">
        <v>6</v>
      </c>
      <c r="B5" s="42" t="s">
        <v>6</v>
      </c>
      <c r="C5" s="39" t="s">
        <v>47</v>
      </c>
      <c r="D5" s="39" t="s">
        <v>47</v>
      </c>
      <c r="E5" s="40" t="s">
        <v>36</v>
      </c>
    </row>
    <row r="6" spans="1:6" x14ac:dyDescent="0.25">
      <c r="A6" s="42" t="s">
        <v>7</v>
      </c>
      <c r="B6" s="42" t="s">
        <v>7</v>
      </c>
      <c r="C6" s="39" t="s">
        <v>47</v>
      </c>
      <c r="D6" s="39" t="s">
        <v>47</v>
      </c>
      <c r="E6" s="40" t="s">
        <v>36</v>
      </c>
    </row>
    <row r="7" spans="1:6" x14ac:dyDescent="0.25">
      <c r="A7" s="42" t="s">
        <v>9</v>
      </c>
      <c r="B7" s="42" t="s">
        <v>9</v>
      </c>
      <c r="C7" s="39" t="s">
        <v>47</v>
      </c>
      <c r="D7" s="39" t="s">
        <v>47</v>
      </c>
      <c r="E7" s="40" t="s">
        <v>36</v>
      </c>
    </row>
    <row r="8" spans="1:6" x14ac:dyDescent="0.25">
      <c r="A8" s="42" t="s">
        <v>9</v>
      </c>
      <c r="B8" s="42" t="s">
        <v>51</v>
      </c>
      <c r="C8" s="39" t="s">
        <v>47</v>
      </c>
      <c r="E8" s="40" t="s">
        <v>36</v>
      </c>
    </row>
    <row r="9" spans="1:6" x14ac:dyDescent="0.25">
      <c r="A9" s="42" t="s">
        <v>11</v>
      </c>
      <c r="B9" s="42" t="s">
        <v>11</v>
      </c>
      <c r="C9" s="39" t="s">
        <v>47</v>
      </c>
      <c r="E9" s="40" t="s">
        <v>36</v>
      </c>
    </row>
    <row r="10" spans="1:6" x14ac:dyDescent="0.25">
      <c r="A10" s="42" t="s">
        <v>13</v>
      </c>
      <c r="B10" s="42" t="s">
        <v>13</v>
      </c>
      <c r="D10" s="39" t="s">
        <v>47</v>
      </c>
      <c r="E10" s="40" t="s">
        <v>37</v>
      </c>
    </row>
    <row r="11" spans="1:6" x14ac:dyDescent="0.25">
      <c r="A11" s="42" t="s">
        <v>17</v>
      </c>
      <c r="B11" s="42" t="s">
        <v>18</v>
      </c>
      <c r="C11" s="39" t="s">
        <v>47</v>
      </c>
      <c r="E11" s="40" t="s">
        <v>42</v>
      </c>
    </row>
    <row r="12" spans="1:6" x14ac:dyDescent="0.25">
      <c r="A12" s="42" t="s">
        <v>17</v>
      </c>
      <c r="B12" s="42" t="s">
        <v>19</v>
      </c>
      <c r="C12" s="39" t="s">
        <v>47</v>
      </c>
      <c r="E12" s="40" t="s">
        <v>39</v>
      </c>
    </row>
    <row r="13" spans="1:6" x14ac:dyDescent="0.25">
      <c r="A13" s="42" t="s">
        <v>17</v>
      </c>
      <c r="B13" s="42" t="s">
        <v>20</v>
      </c>
      <c r="C13" s="39" t="s">
        <v>47</v>
      </c>
      <c r="E13" s="40" t="s">
        <v>36</v>
      </c>
    </row>
    <row r="14" spans="1:6" x14ac:dyDescent="0.25">
      <c r="A14" s="42" t="s">
        <v>21</v>
      </c>
      <c r="B14" s="42" t="s">
        <v>22</v>
      </c>
      <c r="C14" s="39" t="s">
        <v>47</v>
      </c>
      <c r="D14" s="39" t="s">
        <v>47</v>
      </c>
      <c r="E14" s="40" t="s">
        <v>38</v>
      </c>
    </row>
    <row r="15" spans="1:6" x14ac:dyDescent="0.25">
      <c r="A15" s="42" t="s">
        <v>21</v>
      </c>
      <c r="B15" s="42" t="s">
        <v>23</v>
      </c>
      <c r="D15" s="39" t="s">
        <v>47</v>
      </c>
      <c r="E15" s="40" t="s">
        <v>39</v>
      </c>
      <c r="F15" s="38" t="s">
        <v>57</v>
      </c>
    </row>
    <row r="16" spans="1:6" x14ac:dyDescent="0.25">
      <c r="A16" s="42" t="s">
        <v>24</v>
      </c>
      <c r="B16" s="42" t="s">
        <v>25</v>
      </c>
      <c r="C16" s="39" t="s">
        <v>47</v>
      </c>
      <c r="D16" s="39" t="s">
        <v>47</v>
      </c>
      <c r="E16" s="40" t="s">
        <v>53</v>
      </c>
    </row>
    <row r="17" spans="1:6" x14ac:dyDescent="0.25">
      <c r="A17" s="42" t="s">
        <v>26</v>
      </c>
      <c r="B17" s="42" t="s">
        <v>26</v>
      </c>
      <c r="C17" s="39" t="s">
        <v>47</v>
      </c>
      <c r="D17" s="39" t="s">
        <v>47</v>
      </c>
      <c r="E17" s="40" t="s">
        <v>38</v>
      </c>
    </row>
    <row r="18" spans="1:6" x14ac:dyDescent="0.25">
      <c r="A18" s="42" t="s">
        <v>28</v>
      </c>
      <c r="B18" s="42" t="s">
        <v>28</v>
      </c>
      <c r="C18" s="39" t="s">
        <v>47</v>
      </c>
      <c r="D18" s="39" t="s">
        <v>47</v>
      </c>
      <c r="E18" s="40" t="s">
        <v>36</v>
      </c>
    </row>
    <row r="19" spans="1:6" x14ac:dyDescent="0.25">
      <c r="A19" s="42" t="s">
        <v>29</v>
      </c>
      <c r="B19" s="42" t="s">
        <v>29</v>
      </c>
      <c r="C19" s="39" t="s">
        <v>47</v>
      </c>
      <c r="E19" s="40" t="s">
        <v>41</v>
      </c>
    </row>
    <row r="20" spans="1:6" x14ac:dyDescent="0.25">
      <c r="A20" s="42" t="s">
        <v>48</v>
      </c>
      <c r="B20" s="42" t="s">
        <v>48</v>
      </c>
      <c r="C20" s="39" t="s">
        <v>47</v>
      </c>
      <c r="D20" s="39" t="s">
        <v>47</v>
      </c>
      <c r="E20" s="40" t="s">
        <v>36</v>
      </c>
    </row>
    <row r="21" spans="1:6" x14ac:dyDescent="0.25">
      <c r="A21" s="42" t="s">
        <v>33</v>
      </c>
      <c r="B21" s="42" t="s">
        <v>33</v>
      </c>
      <c r="D21" s="39" t="s">
        <v>47</v>
      </c>
      <c r="E21" s="40" t="s">
        <v>40</v>
      </c>
      <c r="F21" s="38" t="s">
        <v>58</v>
      </c>
    </row>
    <row r="22" spans="1:6" x14ac:dyDescent="0.25">
      <c r="A22" s="42" t="s">
        <v>33</v>
      </c>
      <c r="B22" s="42" t="s">
        <v>34</v>
      </c>
      <c r="C22" s="39" t="s">
        <v>47</v>
      </c>
      <c r="D22" s="39" t="s">
        <v>47</v>
      </c>
      <c r="E22" s="40" t="s">
        <v>39</v>
      </c>
    </row>
    <row r="23" spans="1:6" x14ac:dyDescent="0.25">
      <c r="A23" s="42" t="s">
        <v>33</v>
      </c>
      <c r="B23" s="42" t="s">
        <v>43</v>
      </c>
      <c r="C23" s="39" t="s">
        <v>47</v>
      </c>
      <c r="D23" s="39" t="s">
        <v>47</v>
      </c>
      <c r="E23" s="40" t="s">
        <v>39</v>
      </c>
      <c r="F23" s="38" t="s">
        <v>50</v>
      </c>
    </row>
    <row r="24" spans="1:6" x14ac:dyDescent="0.25">
      <c r="A24" s="42" t="s">
        <v>33</v>
      </c>
      <c r="B24" s="42" t="s">
        <v>23</v>
      </c>
      <c r="D24" s="39" t="s">
        <v>47</v>
      </c>
      <c r="E24" s="40" t="s">
        <v>39</v>
      </c>
    </row>
  </sheetData>
  <mergeCells count="1">
    <mergeCell ref="C1:D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3"/>
  <sheetViews>
    <sheetView zoomScale="80" zoomScaleNormal="80" workbookViewId="0"/>
  </sheetViews>
  <sheetFormatPr defaultRowHeight="15" x14ac:dyDescent="0.25"/>
  <cols>
    <col min="1" max="1" width="14" customWidth="1"/>
    <col min="2" max="2" width="14.5703125" bestFit="1" customWidth="1"/>
    <col min="3" max="3" width="18.28515625" bestFit="1" customWidth="1"/>
    <col min="4" max="24" width="11" customWidth="1"/>
    <col min="25" max="25" width="11" style="35" customWidth="1"/>
    <col min="26" max="26" width="40.140625" bestFit="1" customWidth="1"/>
  </cols>
  <sheetData>
    <row r="1" spans="1:25" s="1" customFormat="1" ht="18" customHeight="1" x14ac:dyDescent="0.25">
      <c r="A1" s="47"/>
      <c r="B1" s="47"/>
      <c r="C1" s="47"/>
      <c r="D1" s="47"/>
      <c r="E1" s="47"/>
      <c r="F1" s="47"/>
      <c r="G1" s="47"/>
      <c r="H1" s="47"/>
      <c r="I1" s="47"/>
      <c r="J1" s="47"/>
      <c r="K1" s="47"/>
      <c r="L1" s="47"/>
      <c r="M1" s="47"/>
      <c r="N1" s="47"/>
      <c r="O1" s="47"/>
      <c r="P1" s="47"/>
      <c r="Q1" s="47"/>
      <c r="R1" s="47"/>
      <c r="S1" s="47"/>
      <c r="T1" s="47"/>
      <c r="U1" s="47"/>
      <c r="V1" s="47"/>
      <c r="W1" s="47"/>
      <c r="X1" s="47"/>
      <c r="Y1" s="46"/>
    </row>
    <row r="2" spans="1:25" s="1" customFormat="1" ht="18" customHeight="1" x14ac:dyDescent="0.25">
      <c r="A2" s="49" t="s">
        <v>55</v>
      </c>
      <c r="B2" s="49"/>
      <c r="C2" s="49"/>
      <c r="D2" s="49"/>
      <c r="E2" s="49"/>
      <c r="F2" s="49"/>
      <c r="G2" s="49"/>
      <c r="H2" s="49"/>
      <c r="I2" s="49"/>
      <c r="J2" s="49"/>
      <c r="K2" s="49"/>
      <c r="L2" s="49"/>
      <c r="M2" s="49"/>
      <c r="N2" s="49"/>
      <c r="O2" s="49"/>
      <c r="P2" s="49"/>
      <c r="Q2" s="49"/>
      <c r="R2" s="49"/>
      <c r="S2" s="49"/>
      <c r="T2" s="49"/>
      <c r="U2" s="49"/>
      <c r="V2" s="49"/>
      <c r="W2" s="49"/>
      <c r="X2" s="49"/>
      <c r="Y2" s="49"/>
    </row>
    <row r="3" spans="1:25" s="1" customFormat="1" ht="18" customHeight="1" x14ac:dyDescent="0.25">
      <c r="A3" s="49" t="s">
        <v>56</v>
      </c>
      <c r="B3" s="49"/>
      <c r="C3" s="49"/>
      <c r="D3" s="49"/>
      <c r="E3" s="49"/>
      <c r="F3" s="49"/>
      <c r="G3" s="49"/>
      <c r="H3" s="49"/>
      <c r="I3" s="49"/>
      <c r="J3" s="49"/>
      <c r="K3" s="49"/>
      <c r="L3" s="49"/>
      <c r="M3" s="49"/>
      <c r="N3" s="49"/>
      <c r="O3" s="49"/>
      <c r="P3" s="49"/>
      <c r="Q3" s="49"/>
      <c r="R3" s="49"/>
      <c r="S3" s="49"/>
      <c r="T3" s="49"/>
      <c r="U3" s="49"/>
      <c r="V3" s="49"/>
      <c r="W3" s="49"/>
      <c r="X3" s="49"/>
      <c r="Y3" s="49"/>
    </row>
    <row r="4" spans="1:25" s="1" customFormat="1" ht="18" customHeight="1" x14ac:dyDescent="0.25">
      <c r="A4" s="47"/>
      <c r="B4" s="47"/>
      <c r="C4" s="47"/>
      <c r="D4" s="47"/>
      <c r="E4" s="47"/>
      <c r="F4" s="47"/>
      <c r="G4" s="47"/>
      <c r="H4" s="47"/>
      <c r="I4" s="47"/>
      <c r="J4" s="47"/>
      <c r="K4" s="47"/>
      <c r="L4" s="47"/>
      <c r="M4" s="47"/>
      <c r="N4" s="47"/>
      <c r="O4" s="47"/>
      <c r="P4" s="47"/>
      <c r="Q4" s="47"/>
      <c r="R4" s="47"/>
      <c r="S4" s="47"/>
      <c r="T4" s="47"/>
      <c r="U4" s="47"/>
      <c r="V4" s="47"/>
      <c r="W4" s="47"/>
      <c r="X4" s="47"/>
      <c r="Y4" s="46"/>
    </row>
    <row r="5" spans="1:25" s="1" customFormat="1" ht="15.95" customHeight="1" x14ac:dyDescent="0.25">
      <c r="A5" s="2"/>
      <c r="B5" s="3" t="s">
        <v>0</v>
      </c>
      <c r="C5" s="3" t="s">
        <v>1</v>
      </c>
      <c r="D5" s="4">
        <v>2025</v>
      </c>
      <c r="E5" s="4">
        <v>2026</v>
      </c>
      <c r="F5" s="4">
        <v>2027</v>
      </c>
      <c r="G5" s="4">
        <v>2028</v>
      </c>
      <c r="H5" s="4">
        <v>2029</v>
      </c>
      <c r="I5" s="4">
        <v>2030</v>
      </c>
      <c r="J5" s="4">
        <v>2031</v>
      </c>
      <c r="K5" s="4">
        <v>2032</v>
      </c>
      <c r="L5" s="4">
        <v>2033</v>
      </c>
      <c r="M5" s="4">
        <v>2034</v>
      </c>
      <c r="N5" s="4">
        <v>2035</v>
      </c>
      <c r="O5" s="4">
        <v>2036</v>
      </c>
      <c r="P5" s="4">
        <v>2037</v>
      </c>
      <c r="Q5" s="4">
        <v>2038</v>
      </c>
      <c r="R5" s="4">
        <v>2039</v>
      </c>
      <c r="S5" s="4">
        <v>2040</v>
      </c>
      <c r="T5" s="4">
        <v>2041</v>
      </c>
      <c r="U5" s="4">
        <v>2042</v>
      </c>
      <c r="V5" s="4">
        <v>2043</v>
      </c>
      <c r="W5" s="4">
        <v>2044</v>
      </c>
      <c r="X5" s="4">
        <v>2045</v>
      </c>
      <c r="Y5" s="4">
        <v>2046</v>
      </c>
    </row>
    <row r="6" spans="1:25" s="1" customFormat="1" ht="16.5" x14ac:dyDescent="0.25">
      <c r="A6" s="5" t="s">
        <v>2</v>
      </c>
      <c r="B6" s="6"/>
      <c r="C6" s="6"/>
      <c r="D6" s="7"/>
      <c r="E6" s="7"/>
      <c r="F6" s="7"/>
      <c r="G6" s="7"/>
      <c r="H6" s="7"/>
      <c r="I6" s="7"/>
      <c r="J6" s="7"/>
      <c r="K6" s="7"/>
      <c r="L6" s="7"/>
      <c r="M6" s="7"/>
      <c r="N6" s="7"/>
      <c r="O6" s="7"/>
      <c r="P6" s="7"/>
      <c r="Q6" s="7"/>
      <c r="R6" s="7"/>
      <c r="S6" s="7"/>
      <c r="T6" s="7"/>
      <c r="U6" s="7"/>
      <c r="V6" s="7"/>
      <c r="W6" s="7"/>
      <c r="X6" s="7"/>
      <c r="Y6" s="7"/>
    </row>
    <row r="7" spans="1:25" s="1" customFormat="1" ht="16.5" x14ac:dyDescent="0.25">
      <c r="A7" s="8" t="s">
        <v>3</v>
      </c>
      <c r="B7" s="3" t="s">
        <v>3</v>
      </c>
      <c r="C7" s="3" t="s">
        <v>3</v>
      </c>
      <c r="D7" s="9"/>
      <c r="E7" s="9">
        <v>17.756</v>
      </c>
      <c r="F7" s="9">
        <v>25.369</v>
      </c>
      <c r="G7" s="9">
        <v>42.898000000000003</v>
      </c>
      <c r="H7" s="9">
        <v>110.011</v>
      </c>
      <c r="I7" s="9">
        <v>177.12299999999999</v>
      </c>
      <c r="J7" s="9">
        <v>244.23599999999999</v>
      </c>
      <c r="K7" s="9">
        <v>308.81700000000001</v>
      </c>
      <c r="L7" s="9">
        <v>358.4</v>
      </c>
      <c r="M7" s="9">
        <v>358.4</v>
      </c>
      <c r="N7" s="9">
        <v>358.4</v>
      </c>
      <c r="O7" s="9">
        <v>358.4</v>
      </c>
      <c r="P7" s="9">
        <v>358.4</v>
      </c>
      <c r="Q7" s="9">
        <v>358.4</v>
      </c>
      <c r="R7" s="9">
        <v>358.4</v>
      </c>
      <c r="S7" s="9">
        <v>358.4</v>
      </c>
      <c r="T7" s="9">
        <v>358.4</v>
      </c>
      <c r="U7" s="9">
        <v>358.4</v>
      </c>
      <c r="V7" s="9">
        <v>358.4</v>
      </c>
      <c r="W7" s="9">
        <v>358.4</v>
      </c>
      <c r="X7" s="9">
        <v>358.4</v>
      </c>
      <c r="Y7" s="9">
        <v>358.4</v>
      </c>
    </row>
    <row r="8" spans="1:25" s="1" customFormat="1" ht="16.5" x14ac:dyDescent="0.25">
      <c r="A8" s="10" t="s">
        <v>4</v>
      </c>
      <c r="B8" s="10"/>
      <c r="C8" s="10"/>
      <c r="D8" s="11"/>
      <c r="E8" s="11"/>
      <c r="F8" s="11"/>
      <c r="G8" s="11"/>
      <c r="H8" s="11"/>
      <c r="I8" s="11"/>
      <c r="J8" s="11"/>
      <c r="K8" s="11"/>
      <c r="L8" s="11"/>
      <c r="M8" s="11"/>
      <c r="N8" s="11"/>
      <c r="O8" s="11"/>
      <c r="P8" s="11"/>
      <c r="Q8" s="11"/>
      <c r="R8" s="11"/>
      <c r="S8" s="11"/>
      <c r="T8" s="11"/>
      <c r="U8" s="11"/>
      <c r="V8" s="11"/>
      <c r="W8" s="11"/>
      <c r="X8" s="11"/>
      <c r="Y8" s="11"/>
    </row>
    <row r="9" spans="1:25" s="1" customFormat="1" ht="16.5" x14ac:dyDescent="0.25">
      <c r="A9" s="8" t="s">
        <v>5</v>
      </c>
      <c r="B9" s="8"/>
      <c r="C9" s="8"/>
      <c r="D9" s="9"/>
      <c r="E9" s="9">
        <v>0</v>
      </c>
      <c r="F9" s="9">
        <v>0</v>
      </c>
      <c r="G9" s="9">
        <v>0</v>
      </c>
      <c r="H9" s="9">
        <v>147</v>
      </c>
      <c r="I9" s="9">
        <v>500</v>
      </c>
      <c r="J9" s="9">
        <v>581</v>
      </c>
      <c r="K9" s="9">
        <v>581</v>
      </c>
      <c r="L9" s="9">
        <v>581</v>
      </c>
      <c r="M9" s="9">
        <v>581</v>
      </c>
      <c r="N9" s="9">
        <v>581</v>
      </c>
      <c r="O9" s="9">
        <v>581</v>
      </c>
      <c r="P9" s="9">
        <v>581</v>
      </c>
      <c r="Q9" s="9">
        <v>581</v>
      </c>
      <c r="R9" s="9">
        <v>581</v>
      </c>
      <c r="S9" s="9">
        <v>581</v>
      </c>
      <c r="T9" s="9">
        <v>581</v>
      </c>
      <c r="U9" s="9">
        <v>581</v>
      </c>
      <c r="V9" s="9">
        <v>581</v>
      </c>
      <c r="W9" s="9">
        <v>581</v>
      </c>
      <c r="X9" s="9">
        <v>581</v>
      </c>
      <c r="Y9" s="9">
        <v>581</v>
      </c>
    </row>
    <row r="10" spans="1:25" s="1" customFormat="1" ht="16.5" x14ac:dyDescent="0.25">
      <c r="A10" s="10" t="s">
        <v>6</v>
      </c>
      <c r="B10" s="10"/>
      <c r="C10" s="10"/>
      <c r="D10" s="11"/>
      <c r="E10" s="11">
        <v>0</v>
      </c>
      <c r="F10" s="11">
        <v>0</v>
      </c>
      <c r="G10" s="11">
        <v>0</v>
      </c>
      <c r="H10" s="11">
        <v>225</v>
      </c>
      <c r="I10" s="11">
        <v>450</v>
      </c>
      <c r="J10" s="11">
        <v>675</v>
      </c>
      <c r="K10" s="11">
        <v>900</v>
      </c>
      <c r="L10" s="11">
        <v>900</v>
      </c>
      <c r="M10" s="11">
        <v>900</v>
      </c>
      <c r="N10" s="11">
        <v>900</v>
      </c>
      <c r="O10" s="11">
        <v>900</v>
      </c>
      <c r="P10" s="11">
        <v>900</v>
      </c>
      <c r="Q10" s="11">
        <v>900</v>
      </c>
      <c r="R10" s="11">
        <v>900</v>
      </c>
      <c r="S10" s="11">
        <v>900</v>
      </c>
      <c r="T10" s="11">
        <v>900</v>
      </c>
      <c r="U10" s="11">
        <v>900</v>
      </c>
      <c r="V10" s="11">
        <v>900</v>
      </c>
      <c r="W10" s="11">
        <v>900</v>
      </c>
      <c r="X10" s="11">
        <v>900</v>
      </c>
      <c r="Y10" s="11">
        <v>900</v>
      </c>
    </row>
    <row r="11" spans="1:25" s="1" customFormat="1" ht="16.5" x14ac:dyDescent="0.25">
      <c r="A11" s="8" t="s">
        <v>7</v>
      </c>
      <c r="B11" s="3" t="s">
        <v>7</v>
      </c>
      <c r="C11" s="3" t="s">
        <v>7</v>
      </c>
      <c r="D11" s="9"/>
      <c r="E11" s="9">
        <v>16.8</v>
      </c>
      <c r="F11" s="9">
        <v>88.2</v>
      </c>
      <c r="G11" s="9">
        <v>281.39999999999998</v>
      </c>
      <c r="H11" s="9">
        <v>518</v>
      </c>
      <c r="I11" s="9">
        <v>824.6</v>
      </c>
      <c r="J11" s="9">
        <v>1149.4000000000001</v>
      </c>
      <c r="K11" s="9">
        <v>1419.6</v>
      </c>
      <c r="L11" s="9">
        <v>1568</v>
      </c>
      <c r="M11" s="9">
        <v>1673</v>
      </c>
      <c r="N11" s="9">
        <v>1708</v>
      </c>
      <c r="O11" s="9">
        <v>1708</v>
      </c>
      <c r="P11" s="9">
        <v>1708</v>
      </c>
      <c r="Q11" s="9">
        <v>1708</v>
      </c>
      <c r="R11" s="9">
        <v>1708</v>
      </c>
      <c r="S11" s="9">
        <v>1708</v>
      </c>
      <c r="T11" s="9">
        <v>1708</v>
      </c>
      <c r="U11" s="9">
        <v>1708</v>
      </c>
      <c r="V11" s="9">
        <v>1708</v>
      </c>
      <c r="W11" s="9">
        <v>1708</v>
      </c>
      <c r="X11" s="9">
        <v>1708</v>
      </c>
      <c r="Y11" s="9">
        <v>1708</v>
      </c>
    </row>
    <row r="12" spans="1:25" s="1" customFormat="1" ht="17.25" thickBot="1" x14ac:dyDescent="0.3">
      <c r="A12" s="10" t="s">
        <v>8</v>
      </c>
      <c r="B12" s="10"/>
      <c r="C12" s="10"/>
      <c r="D12" s="11"/>
      <c r="E12" s="11"/>
      <c r="F12" s="11"/>
      <c r="G12" s="11"/>
      <c r="H12" s="11"/>
      <c r="I12" s="11"/>
      <c r="J12" s="11"/>
      <c r="K12" s="11"/>
      <c r="L12" s="11"/>
      <c r="M12" s="11"/>
      <c r="N12" s="11"/>
      <c r="O12" s="11"/>
      <c r="P12" s="11"/>
      <c r="Q12" s="11"/>
      <c r="R12" s="11"/>
      <c r="S12" s="11"/>
      <c r="T12" s="11"/>
      <c r="U12" s="11"/>
      <c r="V12" s="11"/>
      <c r="W12" s="11"/>
      <c r="X12" s="11"/>
      <c r="Y12" s="11"/>
    </row>
    <row r="13" spans="1:25" s="1" customFormat="1" ht="17.25" thickBot="1" x14ac:dyDescent="0.3">
      <c r="A13" s="8" t="s">
        <v>9</v>
      </c>
      <c r="B13" s="8"/>
      <c r="C13" s="8"/>
      <c r="D13" s="32"/>
      <c r="E13" s="34">
        <f>E14+E15</f>
        <v>0</v>
      </c>
      <c r="F13" s="34">
        <f t="shared" ref="F13:Y13" si="0">F14+F15</f>
        <v>70</v>
      </c>
      <c r="G13" s="34">
        <f t="shared" si="0"/>
        <v>235.2</v>
      </c>
      <c r="H13" s="34">
        <f t="shared" si="0"/>
        <v>417.9</v>
      </c>
      <c r="I13" s="34">
        <f t="shared" si="0"/>
        <v>600.59999999999991</v>
      </c>
      <c r="J13" s="34">
        <f t="shared" si="0"/>
        <v>807.8</v>
      </c>
      <c r="K13" s="34">
        <f t="shared" si="0"/>
        <v>1137.5</v>
      </c>
      <c r="L13" s="34">
        <f t="shared" si="0"/>
        <v>1319.5</v>
      </c>
      <c r="M13" s="34">
        <f t="shared" si="0"/>
        <v>1466.5</v>
      </c>
      <c r="N13" s="34">
        <f t="shared" si="0"/>
        <v>1613.5</v>
      </c>
      <c r="O13" s="34">
        <f t="shared" si="0"/>
        <v>1736</v>
      </c>
      <c r="P13" s="34">
        <f t="shared" si="0"/>
        <v>1736</v>
      </c>
      <c r="Q13" s="34">
        <f t="shared" si="0"/>
        <v>1736</v>
      </c>
      <c r="R13" s="34">
        <f t="shared" si="0"/>
        <v>1736</v>
      </c>
      <c r="S13" s="34">
        <f t="shared" si="0"/>
        <v>1736</v>
      </c>
      <c r="T13" s="34">
        <f t="shared" si="0"/>
        <v>1736</v>
      </c>
      <c r="U13" s="34">
        <f t="shared" si="0"/>
        <v>1736</v>
      </c>
      <c r="V13" s="34">
        <f t="shared" si="0"/>
        <v>1736</v>
      </c>
      <c r="W13" s="34">
        <f t="shared" si="0"/>
        <v>1736</v>
      </c>
      <c r="X13" s="34">
        <f t="shared" si="0"/>
        <v>1736</v>
      </c>
      <c r="Y13" s="33">
        <f t="shared" si="0"/>
        <v>1736</v>
      </c>
    </row>
    <row r="14" spans="1:25" s="1" customFormat="1" ht="16.5" x14ac:dyDescent="0.25">
      <c r="A14" s="16"/>
      <c r="B14" s="17" t="s">
        <v>9</v>
      </c>
      <c r="C14" s="17" t="s">
        <v>9</v>
      </c>
      <c r="D14" s="18"/>
      <c r="E14" s="18">
        <v>0</v>
      </c>
      <c r="F14" s="18">
        <v>0</v>
      </c>
      <c r="G14" s="18">
        <v>0</v>
      </c>
      <c r="H14" s="18">
        <v>0</v>
      </c>
      <c r="I14" s="18">
        <v>0</v>
      </c>
      <c r="J14" s="18">
        <v>24.5</v>
      </c>
      <c r="K14" s="18">
        <v>171.5</v>
      </c>
      <c r="L14" s="18">
        <v>318.5</v>
      </c>
      <c r="M14" s="18">
        <v>465.5</v>
      </c>
      <c r="N14" s="18">
        <v>612.5</v>
      </c>
      <c r="O14" s="18">
        <v>735</v>
      </c>
      <c r="P14" s="18">
        <v>735</v>
      </c>
      <c r="Q14" s="18">
        <v>735</v>
      </c>
      <c r="R14" s="18">
        <v>735</v>
      </c>
      <c r="S14" s="18">
        <v>735</v>
      </c>
      <c r="T14" s="18">
        <v>735</v>
      </c>
      <c r="U14" s="18">
        <v>735</v>
      </c>
      <c r="V14" s="18">
        <v>735</v>
      </c>
      <c r="W14" s="18">
        <v>735</v>
      </c>
      <c r="X14" s="18">
        <v>735</v>
      </c>
      <c r="Y14" s="18">
        <v>735</v>
      </c>
    </row>
    <row r="15" spans="1:25" s="1" customFormat="1" ht="16.5" x14ac:dyDescent="0.25">
      <c r="A15" s="19"/>
      <c r="B15" s="20" t="s">
        <v>9</v>
      </c>
      <c r="C15" s="20" t="s">
        <v>51</v>
      </c>
      <c r="D15" s="25"/>
      <c r="E15" s="25">
        <v>0</v>
      </c>
      <c r="F15" s="25">
        <v>70</v>
      </c>
      <c r="G15" s="25">
        <v>235.2</v>
      </c>
      <c r="H15" s="25">
        <v>417.9</v>
      </c>
      <c r="I15" s="25">
        <v>600.59999999999991</v>
      </c>
      <c r="J15" s="25">
        <v>783.3</v>
      </c>
      <c r="K15" s="25">
        <v>965.99999999999989</v>
      </c>
      <c r="L15" s="25">
        <v>1000.9999999999999</v>
      </c>
      <c r="M15" s="25">
        <v>1000.9999999999999</v>
      </c>
      <c r="N15" s="25">
        <v>1000.9999999999999</v>
      </c>
      <c r="O15" s="25">
        <v>1000.9999999999999</v>
      </c>
      <c r="P15" s="25">
        <v>1000.9999999999999</v>
      </c>
      <c r="Q15" s="25">
        <v>1000.9999999999999</v>
      </c>
      <c r="R15" s="25">
        <v>1000.9999999999999</v>
      </c>
      <c r="S15" s="25">
        <v>1000.9999999999999</v>
      </c>
      <c r="T15" s="25">
        <v>1000.9999999999999</v>
      </c>
      <c r="U15" s="25">
        <v>1000.9999999999999</v>
      </c>
      <c r="V15" s="25">
        <v>1000.9999999999999</v>
      </c>
      <c r="W15" s="25">
        <v>1000.9999999999999</v>
      </c>
      <c r="X15" s="25">
        <v>1000.9999999999999</v>
      </c>
      <c r="Y15" s="25">
        <v>1000.9999999999999</v>
      </c>
    </row>
    <row r="16" spans="1:25" s="1" customFormat="1" ht="16.5" x14ac:dyDescent="0.25">
      <c r="A16" s="10" t="s">
        <v>10</v>
      </c>
      <c r="B16" s="15" t="s">
        <v>11</v>
      </c>
      <c r="C16" s="15" t="s">
        <v>11</v>
      </c>
      <c r="D16" s="11"/>
      <c r="E16" s="11">
        <v>248</v>
      </c>
      <c r="F16" s="11">
        <v>2492.4480000000003</v>
      </c>
      <c r="G16" s="11">
        <v>6718.7039999999997</v>
      </c>
      <c r="H16" s="11">
        <v>10729.424000000001</v>
      </c>
      <c r="I16" s="11">
        <v>13343.6</v>
      </c>
      <c r="J16" s="11">
        <v>14807.6</v>
      </c>
      <c r="K16" s="11">
        <v>14998.8</v>
      </c>
      <c r="L16" s="11">
        <v>15096</v>
      </c>
      <c r="M16" s="11">
        <v>15096</v>
      </c>
      <c r="N16" s="11">
        <v>15096</v>
      </c>
      <c r="O16" s="11">
        <v>15096</v>
      </c>
      <c r="P16" s="11">
        <v>15096</v>
      </c>
      <c r="Q16" s="11">
        <v>15096</v>
      </c>
      <c r="R16" s="11">
        <v>15096</v>
      </c>
      <c r="S16" s="11">
        <v>15096</v>
      </c>
      <c r="T16" s="11">
        <v>15096</v>
      </c>
      <c r="U16" s="11">
        <v>15096</v>
      </c>
      <c r="V16" s="11">
        <v>15096</v>
      </c>
      <c r="W16" s="11">
        <v>15096</v>
      </c>
      <c r="X16" s="11">
        <v>15096</v>
      </c>
      <c r="Y16" s="11">
        <v>15096</v>
      </c>
    </row>
    <row r="17" spans="1:25" s="1" customFormat="1" ht="16.5" x14ac:dyDescent="0.25">
      <c r="A17" s="8" t="s">
        <v>12</v>
      </c>
      <c r="B17" s="3" t="s">
        <v>13</v>
      </c>
      <c r="C17" s="3" t="s">
        <v>13</v>
      </c>
      <c r="D17" s="9"/>
      <c r="E17" s="9">
        <v>718.80972836773822</v>
      </c>
      <c r="F17" s="9">
        <v>1304.4834549178868</v>
      </c>
      <c r="G17" s="9">
        <v>2038.2056733192733</v>
      </c>
      <c r="H17" s="9">
        <v>2617.1452065050989</v>
      </c>
      <c r="I17" s="9">
        <v>2970.4750748384467</v>
      </c>
      <c r="J17" s="9">
        <v>3151.9342473572497</v>
      </c>
      <c r="K17" s="9">
        <v>3404.2039769657049</v>
      </c>
      <c r="L17" s="9">
        <v>3480.6207629251289</v>
      </c>
      <c r="M17" s="9">
        <v>3505.456425946129</v>
      </c>
      <c r="N17" s="9">
        <v>3517.477036394504</v>
      </c>
      <c r="O17" s="9">
        <v>3525.7017577847978</v>
      </c>
      <c r="P17" s="9">
        <v>3550.3380848984621</v>
      </c>
      <c r="Q17" s="9">
        <v>3558.5251719877638</v>
      </c>
      <c r="R17" s="9">
        <v>3566.7498933780575</v>
      </c>
      <c r="S17" s="9">
        <v>3603.5523647683513</v>
      </c>
      <c r="T17" s="9">
        <v>3607.3770861586449</v>
      </c>
      <c r="U17" s="9">
        <v>3611.2641732479465</v>
      </c>
      <c r="V17" s="9">
        <v>3613.470619695574</v>
      </c>
      <c r="W17" s="9">
        <v>3613.8706196955736</v>
      </c>
      <c r="X17" s="9">
        <v>3636.6405196955739</v>
      </c>
      <c r="Y17" s="9">
        <v>3637.1405196955739</v>
      </c>
    </row>
    <row r="18" spans="1:25" s="1" customFormat="1" ht="16.5" x14ac:dyDescent="0.25">
      <c r="A18" s="10" t="s">
        <v>14</v>
      </c>
      <c r="B18" s="10"/>
      <c r="C18" s="10"/>
      <c r="D18" s="11"/>
      <c r="E18" s="11"/>
      <c r="F18" s="11"/>
      <c r="G18" s="11"/>
      <c r="H18" s="11"/>
      <c r="I18" s="11"/>
      <c r="J18" s="11"/>
      <c r="K18" s="11"/>
      <c r="L18" s="11"/>
      <c r="M18" s="11"/>
      <c r="N18" s="11"/>
      <c r="O18" s="11"/>
      <c r="P18" s="11"/>
      <c r="Q18" s="11"/>
      <c r="R18" s="11"/>
      <c r="S18" s="11"/>
      <c r="T18" s="11"/>
      <c r="U18" s="11"/>
      <c r="V18" s="11"/>
      <c r="W18" s="11"/>
      <c r="X18" s="11"/>
      <c r="Y18" s="11"/>
    </row>
    <row r="19" spans="1:25" s="1" customFormat="1" ht="16.5" x14ac:dyDescent="0.25">
      <c r="A19" s="8" t="s">
        <v>15</v>
      </c>
      <c r="B19" s="8"/>
      <c r="C19" s="8"/>
      <c r="D19" s="9"/>
      <c r="E19" s="9"/>
      <c r="F19" s="9"/>
      <c r="G19" s="9"/>
      <c r="H19" s="9"/>
      <c r="I19" s="9"/>
      <c r="J19" s="9"/>
      <c r="K19" s="9"/>
      <c r="L19" s="9"/>
      <c r="M19" s="9"/>
      <c r="N19" s="9"/>
      <c r="O19" s="9"/>
      <c r="P19" s="9"/>
      <c r="Q19" s="9"/>
      <c r="R19" s="9"/>
      <c r="S19" s="9"/>
      <c r="T19" s="9"/>
      <c r="U19" s="9"/>
      <c r="V19" s="9"/>
      <c r="W19" s="9"/>
      <c r="X19" s="9"/>
      <c r="Y19" s="9"/>
    </row>
    <row r="20" spans="1:25" s="1" customFormat="1" ht="17.25" thickBot="1" x14ac:dyDescent="0.3">
      <c r="A20" s="10" t="s">
        <v>16</v>
      </c>
      <c r="B20" s="10"/>
      <c r="C20" s="10"/>
      <c r="D20" s="11"/>
      <c r="E20" s="11"/>
      <c r="F20" s="11"/>
      <c r="G20" s="11"/>
      <c r="H20" s="11"/>
      <c r="I20" s="11"/>
      <c r="J20" s="11"/>
      <c r="K20" s="11"/>
      <c r="L20" s="11"/>
      <c r="M20" s="11"/>
      <c r="N20" s="11"/>
      <c r="O20" s="11"/>
      <c r="P20" s="11"/>
      <c r="Q20" s="11"/>
      <c r="R20" s="11"/>
      <c r="S20" s="11"/>
      <c r="T20" s="11"/>
      <c r="U20" s="11"/>
      <c r="V20" s="11"/>
      <c r="W20" s="11"/>
      <c r="X20" s="11"/>
      <c r="Y20" s="11"/>
    </row>
    <row r="21" spans="1:25" s="1" customFormat="1" ht="17.25" thickBot="1" x14ac:dyDescent="0.3">
      <c r="A21" s="8" t="s">
        <v>17</v>
      </c>
      <c r="B21" s="8"/>
      <c r="C21" s="8"/>
      <c r="D21" s="32"/>
      <c r="E21" s="34">
        <v>3233</v>
      </c>
      <c r="F21" s="34">
        <v>4707</v>
      </c>
      <c r="G21" s="34">
        <v>6088</v>
      </c>
      <c r="H21" s="34">
        <v>7681</v>
      </c>
      <c r="I21" s="34">
        <v>9296</v>
      </c>
      <c r="J21" s="34">
        <v>11328</v>
      </c>
      <c r="K21" s="34">
        <v>13825</v>
      </c>
      <c r="L21" s="34">
        <v>16245</v>
      </c>
      <c r="M21" s="34">
        <v>18584</v>
      </c>
      <c r="N21" s="34">
        <v>20922</v>
      </c>
      <c r="O21" s="34">
        <v>21704</v>
      </c>
      <c r="P21" s="34">
        <v>21704</v>
      </c>
      <c r="Q21" s="34">
        <v>21704</v>
      </c>
      <c r="R21" s="34">
        <v>21704</v>
      </c>
      <c r="S21" s="34">
        <v>21704</v>
      </c>
      <c r="T21" s="34">
        <v>21704</v>
      </c>
      <c r="U21" s="34">
        <v>21704</v>
      </c>
      <c r="V21" s="34">
        <v>21704</v>
      </c>
      <c r="W21" s="34">
        <v>21704</v>
      </c>
      <c r="X21" s="34">
        <v>21704</v>
      </c>
      <c r="Y21" s="33">
        <v>21704</v>
      </c>
    </row>
    <row r="22" spans="1:25" s="1" customFormat="1" ht="16.5" x14ac:dyDescent="0.25">
      <c r="A22" s="16"/>
      <c r="B22" s="17" t="s">
        <v>17</v>
      </c>
      <c r="C22" s="17" t="s">
        <v>18</v>
      </c>
      <c r="D22" s="18"/>
      <c r="E22" s="18">
        <v>311.77875</v>
      </c>
      <c r="F22" s="18">
        <v>311.77875</v>
      </c>
      <c r="G22" s="18">
        <v>311.77875</v>
      </c>
      <c r="H22" s="18">
        <v>311.77875</v>
      </c>
      <c r="I22" s="18">
        <v>311.77875</v>
      </c>
      <c r="J22" s="18">
        <v>311.77875</v>
      </c>
      <c r="K22" s="18">
        <v>311.77875</v>
      </c>
      <c r="L22" s="18">
        <v>311.77875</v>
      </c>
      <c r="M22" s="18">
        <v>311.77875</v>
      </c>
      <c r="N22" s="18">
        <v>311.77875</v>
      </c>
      <c r="O22" s="18">
        <v>311.77875</v>
      </c>
      <c r="P22" s="18">
        <v>311.77875</v>
      </c>
      <c r="Q22" s="18">
        <v>311.77875</v>
      </c>
      <c r="R22" s="18">
        <v>311.77875</v>
      </c>
      <c r="S22" s="18">
        <v>311.77875</v>
      </c>
      <c r="T22" s="18">
        <v>311.77875</v>
      </c>
      <c r="U22" s="18">
        <v>311.77875</v>
      </c>
      <c r="V22" s="18">
        <v>311.77875</v>
      </c>
      <c r="W22" s="18">
        <v>311.77875</v>
      </c>
      <c r="X22" s="18">
        <v>311.77875</v>
      </c>
      <c r="Y22" s="18">
        <v>311.77875</v>
      </c>
    </row>
    <row r="23" spans="1:25" s="1" customFormat="1" ht="16.5" x14ac:dyDescent="0.25">
      <c r="A23" s="19"/>
      <c r="B23" s="20" t="s">
        <v>17</v>
      </c>
      <c r="C23" s="20" t="s">
        <v>19</v>
      </c>
      <c r="D23" s="25"/>
      <c r="E23" s="25">
        <v>1031.1396242999999</v>
      </c>
      <c r="F23" s="25">
        <v>1463.8885293000001</v>
      </c>
      <c r="G23" s="25">
        <v>1848.8313593</v>
      </c>
      <c r="H23" s="25">
        <v>2099.9171793</v>
      </c>
      <c r="I23" s="25">
        <v>2653.6362392999999</v>
      </c>
      <c r="J23" s="25">
        <v>2874.7912993</v>
      </c>
      <c r="K23" s="25">
        <v>2874.7912993</v>
      </c>
      <c r="L23" s="25">
        <v>2874.7912993</v>
      </c>
      <c r="M23" s="25">
        <v>2874.7912993</v>
      </c>
      <c r="N23" s="25">
        <v>2874.7912993</v>
      </c>
      <c r="O23" s="25">
        <v>2874.7912993</v>
      </c>
      <c r="P23" s="25">
        <v>2874.7912993</v>
      </c>
      <c r="Q23" s="25">
        <v>2874.7912993</v>
      </c>
      <c r="R23" s="25">
        <v>2874.7912993</v>
      </c>
      <c r="S23" s="25">
        <v>2874.7912993</v>
      </c>
      <c r="T23" s="25">
        <v>2874.7912993</v>
      </c>
      <c r="U23" s="25">
        <v>2874.7912993</v>
      </c>
      <c r="V23" s="25">
        <v>2874.7912993</v>
      </c>
      <c r="W23" s="25">
        <v>2874.7912993</v>
      </c>
      <c r="X23" s="25">
        <v>2874.7912993</v>
      </c>
      <c r="Y23" s="25">
        <v>2874.7912993</v>
      </c>
    </row>
    <row r="24" spans="1:25" s="1" customFormat="1" ht="17.25" thickBot="1" x14ac:dyDescent="0.3">
      <c r="A24" s="16"/>
      <c r="B24" s="17" t="s">
        <v>17</v>
      </c>
      <c r="C24" s="17" t="s">
        <v>20</v>
      </c>
      <c r="D24" s="44"/>
      <c r="E24" s="44">
        <v>1890.0027825</v>
      </c>
      <c r="F24" s="44">
        <v>2931.5932305000001</v>
      </c>
      <c r="G24" s="44">
        <v>3927.8136347999998</v>
      </c>
      <c r="H24" s="44">
        <v>5269.1357018999997</v>
      </c>
      <c r="I24" s="44">
        <v>6330.8047013999994</v>
      </c>
      <c r="J24" s="44">
        <v>8141.6156814000005</v>
      </c>
      <c r="K24" s="44">
        <v>10637.9408346</v>
      </c>
      <c r="L24" s="44">
        <v>13058.582735499998</v>
      </c>
      <c r="M24" s="44">
        <v>15397.214354000002</v>
      </c>
      <c r="N24" s="44">
        <v>17735.845972499999</v>
      </c>
      <c r="O24" s="44">
        <v>18517.105321300001</v>
      </c>
      <c r="P24" s="44">
        <v>18517.105321300001</v>
      </c>
      <c r="Q24" s="44">
        <v>18517.105321300001</v>
      </c>
      <c r="R24" s="44">
        <v>18517.105321300001</v>
      </c>
      <c r="S24" s="44">
        <v>18517.105321300001</v>
      </c>
      <c r="T24" s="44">
        <v>18517.105321300001</v>
      </c>
      <c r="U24" s="44">
        <v>18517.105321300001</v>
      </c>
      <c r="V24" s="44">
        <v>18517.105321300001</v>
      </c>
      <c r="W24" s="44">
        <v>18517.105321300001</v>
      </c>
      <c r="X24" s="44">
        <v>18517.105321300001</v>
      </c>
      <c r="Y24" s="44">
        <v>18517.105321300001</v>
      </c>
    </row>
    <row r="25" spans="1:25" s="1" customFormat="1" ht="17.25" thickBot="1" x14ac:dyDescent="0.3">
      <c r="A25" s="10" t="s">
        <v>21</v>
      </c>
      <c r="B25" s="10"/>
      <c r="C25" s="10"/>
      <c r="D25" s="23"/>
      <c r="E25" s="24">
        <f t="shared" ref="E25:Y25" si="1">E26+E27</f>
        <v>1109</v>
      </c>
      <c r="F25" s="24">
        <f t="shared" si="1"/>
        <v>1310</v>
      </c>
      <c r="G25" s="24">
        <f t="shared" si="1"/>
        <v>1493</v>
      </c>
      <c r="H25" s="24">
        <f t="shared" si="1"/>
        <v>2168.0273005928866</v>
      </c>
      <c r="I25" s="24">
        <f t="shared" si="1"/>
        <v>2923.5664633736646</v>
      </c>
      <c r="J25" s="24">
        <f t="shared" si="1"/>
        <v>3888.7521589920975</v>
      </c>
      <c r="K25" s="24">
        <f t="shared" si="1"/>
        <v>5114.2964245131652</v>
      </c>
      <c r="L25" s="24">
        <f t="shared" si="1"/>
        <v>5299.5367213173713</v>
      </c>
      <c r="M25" s="24">
        <f t="shared" si="1"/>
        <v>5994.4093774920575</v>
      </c>
      <c r="N25" s="24">
        <f t="shared" si="1"/>
        <v>6121.9584399619325</v>
      </c>
      <c r="O25" s="24">
        <f t="shared" si="1"/>
        <v>6121.9584399619325</v>
      </c>
      <c r="P25" s="24">
        <f t="shared" si="1"/>
        <v>6121.9584399619325</v>
      </c>
      <c r="Q25" s="24">
        <f t="shared" si="1"/>
        <v>6121.9584399619325</v>
      </c>
      <c r="R25" s="24">
        <f t="shared" si="1"/>
        <v>6121.9584399619325</v>
      </c>
      <c r="S25" s="24">
        <f t="shared" si="1"/>
        <v>6121.9584399619325</v>
      </c>
      <c r="T25" s="24">
        <f t="shared" si="1"/>
        <v>6705.9584399619325</v>
      </c>
      <c r="U25" s="24">
        <f t="shared" si="1"/>
        <v>6705.9584399619325</v>
      </c>
      <c r="V25" s="24">
        <f t="shared" si="1"/>
        <v>6705.9584399619325</v>
      </c>
      <c r="W25" s="24">
        <f t="shared" si="1"/>
        <v>6705.9584399619325</v>
      </c>
      <c r="X25" s="24">
        <f t="shared" si="1"/>
        <v>6705.9584399619325</v>
      </c>
      <c r="Y25" s="45">
        <f t="shared" si="1"/>
        <v>6705.9584399619325</v>
      </c>
    </row>
    <row r="26" spans="1:25" s="1" customFormat="1" ht="16.5" x14ac:dyDescent="0.25">
      <c r="A26" s="16"/>
      <c r="B26" s="17" t="s">
        <v>21</v>
      </c>
      <c r="C26" s="17" t="s">
        <v>22</v>
      </c>
      <c r="D26" s="18"/>
      <c r="E26" s="18">
        <v>1109</v>
      </c>
      <c r="F26" s="18">
        <v>1310</v>
      </c>
      <c r="G26" s="18">
        <v>1493</v>
      </c>
      <c r="H26" s="18">
        <v>2128</v>
      </c>
      <c r="I26" s="18">
        <v>2844</v>
      </c>
      <c r="J26" s="18">
        <v>3801</v>
      </c>
      <c r="K26" s="18">
        <v>4897</v>
      </c>
      <c r="L26" s="18">
        <v>4994</v>
      </c>
      <c r="M26" s="18">
        <v>5595</v>
      </c>
      <c r="N26" s="18">
        <v>5685</v>
      </c>
      <c r="O26" s="18">
        <v>5685</v>
      </c>
      <c r="P26" s="18">
        <v>5685</v>
      </c>
      <c r="Q26" s="18">
        <v>5685</v>
      </c>
      <c r="R26" s="18">
        <v>5685</v>
      </c>
      <c r="S26" s="18">
        <v>5685</v>
      </c>
      <c r="T26" s="18">
        <v>6269</v>
      </c>
      <c r="U26" s="18">
        <v>6269</v>
      </c>
      <c r="V26" s="18">
        <v>6269</v>
      </c>
      <c r="W26" s="18">
        <v>6269</v>
      </c>
      <c r="X26" s="18">
        <v>6269</v>
      </c>
      <c r="Y26" s="18">
        <v>6269</v>
      </c>
    </row>
    <row r="27" spans="1:25" s="1" customFormat="1" ht="16.5" x14ac:dyDescent="0.25">
      <c r="A27" s="19"/>
      <c r="B27" s="20" t="s">
        <v>21</v>
      </c>
      <c r="C27" s="20" t="s">
        <v>23</v>
      </c>
      <c r="D27" s="21"/>
      <c r="E27" s="21">
        <v>0</v>
      </c>
      <c r="F27" s="21">
        <v>0</v>
      </c>
      <c r="G27" s="21">
        <v>0</v>
      </c>
      <c r="H27" s="21">
        <v>40.02730059288649</v>
      </c>
      <c r="I27" s="21">
        <v>79.566463373664618</v>
      </c>
      <c r="J27" s="21">
        <v>87.752158992097307</v>
      </c>
      <c r="K27" s="21">
        <v>217.29642451316522</v>
      </c>
      <c r="L27" s="21">
        <v>305.5367213173709</v>
      </c>
      <c r="M27" s="21">
        <v>399.40937749205779</v>
      </c>
      <c r="N27" s="21">
        <v>436.95843996193253</v>
      </c>
      <c r="O27" s="21">
        <v>436.95843996193253</v>
      </c>
      <c r="P27" s="21">
        <v>436.95843996193253</v>
      </c>
      <c r="Q27" s="21">
        <v>436.95843996193253</v>
      </c>
      <c r="R27" s="21">
        <v>436.95843996193253</v>
      </c>
      <c r="S27" s="21">
        <v>436.95843996193253</v>
      </c>
      <c r="T27" s="21">
        <v>436.95843996193253</v>
      </c>
      <c r="U27" s="21">
        <v>436.95843996193253</v>
      </c>
      <c r="V27" s="21">
        <v>436.95843996193253</v>
      </c>
      <c r="W27" s="21">
        <v>436.95843996193253</v>
      </c>
      <c r="X27" s="21">
        <v>436.95843996193253</v>
      </c>
      <c r="Y27" s="21">
        <v>436.95843996193253</v>
      </c>
    </row>
    <row r="28" spans="1:25" s="1" customFormat="1" ht="16.5" x14ac:dyDescent="0.25">
      <c r="A28" s="10" t="s">
        <v>24</v>
      </c>
      <c r="B28" s="15" t="s">
        <v>24</v>
      </c>
      <c r="C28" s="15" t="s">
        <v>25</v>
      </c>
      <c r="D28" s="11"/>
      <c r="E28" s="11">
        <v>353</v>
      </c>
      <c r="F28" s="11">
        <v>623</v>
      </c>
      <c r="G28" s="11">
        <v>1104</v>
      </c>
      <c r="H28" s="11">
        <v>1658</v>
      </c>
      <c r="I28" s="11">
        <v>4156</v>
      </c>
      <c r="J28" s="11">
        <v>4922</v>
      </c>
      <c r="K28" s="11">
        <v>5704</v>
      </c>
      <c r="L28" s="11">
        <v>6050</v>
      </c>
      <c r="M28" s="11">
        <v>6050</v>
      </c>
      <c r="N28" s="11">
        <v>6163</v>
      </c>
      <c r="O28" s="11">
        <v>6163</v>
      </c>
      <c r="P28" s="11">
        <v>6163</v>
      </c>
      <c r="Q28" s="11">
        <v>6163</v>
      </c>
      <c r="R28" s="11">
        <v>6163</v>
      </c>
      <c r="S28" s="11">
        <v>6163</v>
      </c>
      <c r="T28" s="11">
        <v>6163</v>
      </c>
      <c r="U28" s="11">
        <v>6163</v>
      </c>
      <c r="V28" s="11">
        <v>6163</v>
      </c>
      <c r="W28" s="11">
        <v>6163</v>
      </c>
      <c r="X28" s="11">
        <v>6163</v>
      </c>
      <c r="Y28" s="11">
        <v>6163</v>
      </c>
    </row>
    <row r="29" spans="1:25" s="1" customFormat="1" ht="16.5" x14ac:dyDescent="0.25">
      <c r="A29" s="8" t="s">
        <v>26</v>
      </c>
      <c r="B29" s="3" t="s">
        <v>26</v>
      </c>
      <c r="C29" s="3" t="s">
        <v>26</v>
      </c>
      <c r="D29" s="9"/>
      <c r="E29" s="9">
        <v>900.46600000000001</v>
      </c>
      <c r="F29" s="9">
        <v>1298.1189999999999</v>
      </c>
      <c r="G29" s="9">
        <v>2086.0250000000001</v>
      </c>
      <c r="H29" s="9">
        <v>3546.0660000000003</v>
      </c>
      <c r="I29" s="9">
        <v>5241.2439999999997</v>
      </c>
      <c r="J29" s="9">
        <v>6949.0969999999988</v>
      </c>
      <c r="K29" s="9">
        <v>8628.6219999999994</v>
      </c>
      <c r="L29" s="9">
        <v>10064.948999999999</v>
      </c>
      <c r="M29" s="9">
        <v>10725.65</v>
      </c>
      <c r="N29" s="9">
        <v>10990.097</v>
      </c>
      <c r="O29" s="9">
        <v>11051.208999999999</v>
      </c>
      <c r="P29" s="9">
        <v>11063.074000000001</v>
      </c>
      <c r="Q29" s="9">
        <v>11070.478000000001</v>
      </c>
      <c r="R29" s="9">
        <v>11077.152999999998</v>
      </c>
      <c r="S29" s="9">
        <v>11080.180999999999</v>
      </c>
      <c r="T29" s="9">
        <v>11081.726999999999</v>
      </c>
      <c r="U29" s="9">
        <v>11082.135999999999</v>
      </c>
      <c r="V29" s="9">
        <v>11082.544</v>
      </c>
      <c r="W29" s="9">
        <v>11082.953</v>
      </c>
      <c r="X29" s="9">
        <v>11083.360999999999</v>
      </c>
      <c r="Y29" s="9">
        <v>11083.769999999999</v>
      </c>
    </row>
    <row r="30" spans="1:25" s="1" customFormat="1" ht="16.5" x14ac:dyDescent="0.25">
      <c r="A30" s="10" t="s">
        <v>27</v>
      </c>
      <c r="B30" s="15" t="s">
        <v>28</v>
      </c>
      <c r="C30" s="15" t="s">
        <v>28</v>
      </c>
      <c r="D30" s="11"/>
      <c r="E30" s="11">
        <v>35</v>
      </c>
      <c r="F30" s="11">
        <v>270</v>
      </c>
      <c r="G30" s="11">
        <v>1245</v>
      </c>
      <c r="H30" s="11">
        <v>3250</v>
      </c>
      <c r="I30" s="11">
        <v>4700</v>
      </c>
      <c r="J30" s="11">
        <v>6020</v>
      </c>
      <c r="K30" s="11">
        <v>6335</v>
      </c>
      <c r="L30" s="11">
        <v>6335</v>
      </c>
      <c r="M30" s="11">
        <v>6335</v>
      </c>
      <c r="N30" s="11">
        <v>6335</v>
      </c>
      <c r="O30" s="11">
        <v>6335</v>
      </c>
      <c r="P30" s="11">
        <v>6335</v>
      </c>
      <c r="Q30" s="11">
        <v>6335</v>
      </c>
      <c r="R30" s="11">
        <v>6335</v>
      </c>
      <c r="S30" s="11">
        <v>6335</v>
      </c>
      <c r="T30" s="11">
        <v>6335</v>
      </c>
      <c r="U30" s="11">
        <v>6335</v>
      </c>
      <c r="V30" s="11">
        <v>6335</v>
      </c>
      <c r="W30" s="11">
        <v>6335</v>
      </c>
      <c r="X30" s="11">
        <v>6335</v>
      </c>
      <c r="Y30" s="11">
        <v>6335</v>
      </c>
    </row>
    <row r="31" spans="1:25" s="1" customFormat="1" ht="16.5" x14ac:dyDescent="0.25">
      <c r="A31" s="8" t="s">
        <v>29</v>
      </c>
      <c r="B31" s="3" t="s">
        <v>29</v>
      </c>
      <c r="C31" s="3" t="s">
        <v>29</v>
      </c>
      <c r="D31" s="9"/>
      <c r="E31" s="9">
        <v>16.2</v>
      </c>
      <c r="F31" s="9">
        <v>37.800000000000004</v>
      </c>
      <c r="G31" s="9">
        <v>43.2</v>
      </c>
      <c r="H31" s="9">
        <v>43.2</v>
      </c>
      <c r="I31" s="9">
        <v>79.2</v>
      </c>
      <c r="J31" s="9">
        <v>79.2</v>
      </c>
      <c r="K31" s="9">
        <v>79.2</v>
      </c>
      <c r="L31" s="9">
        <v>79.2</v>
      </c>
      <c r="M31" s="9">
        <v>79.2</v>
      </c>
      <c r="N31" s="9">
        <v>79.2</v>
      </c>
      <c r="O31" s="9">
        <v>79.2</v>
      </c>
      <c r="P31" s="9">
        <v>79.2</v>
      </c>
      <c r="Q31" s="9">
        <v>79.2</v>
      </c>
      <c r="R31" s="9">
        <v>79.2</v>
      </c>
      <c r="S31" s="9">
        <v>79.2</v>
      </c>
      <c r="T31" s="9">
        <v>79.2</v>
      </c>
      <c r="U31" s="9">
        <v>79.2</v>
      </c>
      <c r="V31" s="9">
        <v>79.2</v>
      </c>
      <c r="W31" s="9">
        <v>79.2</v>
      </c>
      <c r="X31" s="9">
        <v>79.2</v>
      </c>
      <c r="Y31" s="9">
        <v>79.2</v>
      </c>
    </row>
    <row r="32" spans="1:25" s="1" customFormat="1" ht="16.5" x14ac:dyDescent="0.25">
      <c r="A32" s="10" t="s">
        <v>30</v>
      </c>
      <c r="B32" s="10"/>
      <c r="C32" s="10"/>
      <c r="D32" s="11"/>
      <c r="E32" s="11">
        <v>0</v>
      </c>
      <c r="F32" s="11">
        <v>0</v>
      </c>
      <c r="G32" s="11">
        <v>0</v>
      </c>
      <c r="H32" s="11">
        <v>150</v>
      </c>
      <c r="I32" s="11">
        <v>250</v>
      </c>
      <c r="J32" s="11">
        <v>250</v>
      </c>
      <c r="K32" s="11">
        <v>250</v>
      </c>
      <c r="L32" s="11">
        <v>250</v>
      </c>
      <c r="M32" s="11">
        <v>250</v>
      </c>
      <c r="N32" s="11">
        <v>250</v>
      </c>
      <c r="O32" s="11">
        <v>250</v>
      </c>
      <c r="P32" s="11">
        <v>250</v>
      </c>
      <c r="Q32" s="11">
        <v>250</v>
      </c>
      <c r="R32" s="11">
        <v>250</v>
      </c>
      <c r="S32" s="11">
        <v>250</v>
      </c>
      <c r="T32" s="11">
        <v>250</v>
      </c>
      <c r="U32" s="11">
        <v>250</v>
      </c>
      <c r="V32" s="11">
        <v>250</v>
      </c>
      <c r="W32" s="11">
        <v>250</v>
      </c>
      <c r="X32" s="11">
        <v>250</v>
      </c>
      <c r="Y32" s="11">
        <v>250</v>
      </c>
    </row>
    <row r="33" spans="1:25" s="1" customFormat="1" ht="16.5" x14ac:dyDescent="0.25">
      <c r="A33" s="8" t="s">
        <v>31</v>
      </c>
      <c r="B33" s="8"/>
      <c r="C33" s="8"/>
      <c r="D33" s="9"/>
      <c r="E33" s="9"/>
      <c r="F33" s="9"/>
      <c r="G33" s="9"/>
      <c r="H33" s="9"/>
      <c r="I33" s="9"/>
      <c r="J33" s="9"/>
      <c r="K33" s="9"/>
      <c r="L33" s="9"/>
      <c r="M33" s="9"/>
      <c r="N33" s="9"/>
      <c r="O33" s="9"/>
      <c r="P33" s="9"/>
      <c r="Q33" s="9"/>
      <c r="R33" s="9"/>
      <c r="S33" s="9"/>
      <c r="T33" s="9"/>
      <c r="U33" s="9"/>
      <c r="V33" s="9"/>
      <c r="W33" s="9"/>
      <c r="X33" s="9"/>
      <c r="Y33" s="9"/>
    </row>
    <row r="34" spans="1:25" s="1" customFormat="1" ht="16.5" x14ac:dyDescent="0.25">
      <c r="A34" s="10" t="s">
        <v>32</v>
      </c>
      <c r="B34" s="10"/>
      <c r="C34" s="10"/>
      <c r="D34" s="11"/>
      <c r="E34" s="11"/>
      <c r="F34" s="11"/>
      <c r="G34" s="11"/>
      <c r="H34" s="11"/>
      <c r="I34" s="11"/>
      <c r="J34" s="11"/>
      <c r="K34" s="11"/>
      <c r="L34" s="11"/>
      <c r="M34" s="11"/>
      <c r="N34" s="11"/>
      <c r="O34" s="11"/>
      <c r="P34" s="11"/>
      <c r="Q34" s="11"/>
      <c r="R34" s="11"/>
      <c r="S34" s="11"/>
      <c r="T34" s="11"/>
      <c r="U34" s="11"/>
      <c r="V34" s="11"/>
      <c r="W34" s="11"/>
      <c r="X34" s="11"/>
      <c r="Y34" s="11"/>
    </row>
    <row r="35" spans="1:25" s="1" customFormat="1" ht="17.25" thickBot="1" x14ac:dyDescent="0.3">
      <c r="A35" s="8" t="s">
        <v>16</v>
      </c>
      <c r="B35" s="8"/>
      <c r="C35" s="8"/>
      <c r="D35" s="9"/>
      <c r="E35" s="9"/>
      <c r="F35" s="9"/>
      <c r="G35" s="9"/>
      <c r="H35" s="9"/>
      <c r="I35" s="9"/>
      <c r="J35" s="9"/>
      <c r="K35" s="9"/>
      <c r="L35" s="9"/>
      <c r="M35" s="9"/>
      <c r="N35" s="9"/>
      <c r="O35" s="9"/>
      <c r="P35" s="9"/>
      <c r="Q35" s="9"/>
      <c r="R35" s="9"/>
      <c r="S35" s="9"/>
      <c r="T35" s="9"/>
      <c r="U35" s="9"/>
      <c r="V35" s="9"/>
      <c r="W35" s="9"/>
      <c r="X35" s="9"/>
      <c r="Y35" s="9"/>
    </row>
    <row r="36" spans="1:25" s="1" customFormat="1" ht="17.25" thickBot="1" x14ac:dyDescent="0.3">
      <c r="A36" s="10" t="s">
        <v>33</v>
      </c>
      <c r="B36" s="10"/>
      <c r="C36" s="10"/>
      <c r="D36" s="23"/>
      <c r="E36" s="24">
        <f>SUM(E37:E40)</f>
        <v>7219.5929395200983</v>
      </c>
      <c r="F36" s="24">
        <f t="shared" ref="F36:Y36" si="2">SUM(F37:F40)</f>
        <v>9175.5011273798609</v>
      </c>
      <c r="G36" s="24">
        <f t="shared" si="2"/>
        <v>11015.334210401195</v>
      </c>
      <c r="H36" s="24">
        <f t="shared" si="2"/>
        <v>12534.864582046561</v>
      </c>
      <c r="I36" s="24">
        <f t="shared" si="2"/>
        <v>14604.432847388813</v>
      </c>
      <c r="J36" s="24">
        <f t="shared" si="2"/>
        <v>16698.317631294609</v>
      </c>
      <c r="K36" s="24">
        <f t="shared" si="2"/>
        <v>18776.698884688267</v>
      </c>
      <c r="L36" s="24">
        <f t="shared" si="2"/>
        <v>20428.583344686507</v>
      </c>
      <c r="M36" s="24">
        <f t="shared" si="2"/>
        <v>21955.124610759645</v>
      </c>
      <c r="N36" s="24">
        <f t="shared" si="2"/>
        <v>23986.331189034572</v>
      </c>
      <c r="O36" s="24">
        <f t="shared" si="2"/>
        <v>26211.149969659775</v>
      </c>
      <c r="P36" s="24">
        <f t="shared" si="2"/>
        <v>29174.2202860744</v>
      </c>
      <c r="Q36" s="24">
        <f t="shared" si="2"/>
        <v>31661.224004256099</v>
      </c>
      <c r="R36" s="24">
        <f t="shared" si="2"/>
        <v>33324.035146002985</v>
      </c>
      <c r="S36" s="24">
        <f t="shared" si="2"/>
        <v>34527.675400692773</v>
      </c>
      <c r="T36" s="24">
        <f t="shared" si="2"/>
        <v>35382.353968724761</v>
      </c>
      <c r="U36" s="24">
        <f t="shared" si="2"/>
        <v>36264.749001262229</v>
      </c>
      <c r="V36" s="24">
        <f t="shared" si="2"/>
        <v>37003.20343453344</v>
      </c>
      <c r="W36" s="24">
        <f t="shared" si="2"/>
        <v>37683.310447041935</v>
      </c>
      <c r="X36" s="24">
        <f t="shared" si="2"/>
        <v>38353.189901244463</v>
      </c>
      <c r="Y36" s="45">
        <f t="shared" si="2"/>
        <v>39027.43799429365</v>
      </c>
    </row>
    <row r="37" spans="1:25" s="1" customFormat="1" ht="16.5" x14ac:dyDescent="0.25">
      <c r="A37" s="16"/>
      <c r="B37" s="17" t="s">
        <v>33</v>
      </c>
      <c r="C37" s="17" t="s">
        <v>33</v>
      </c>
      <c r="D37" s="18"/>
      <c r="E37" s="18">
        <v>4348.6102299833028</v>
      </c>
      <c r="F37" s="18">
        <v>4798.3587368004592</v>
      </c>
      <c r="G37" s="18">
        <v>5264.5550661032248</v>
      </c>
      <c r="H37" s="18">
        <v>5746.0594959113751</v>
      </c>
      <c r="I37" s="18">
        <v>6242.6358998370861</v>
      </c>
      <c r="J37" s="18">
        <v>6772.8522204227165</v>
      </c>
      <c r="K37" s="18">
        <v>7340.3928054892276</v>
      </c>
      <c r="L37" s="18">
        <v>7927.2077173683419</v>
      </c>
      <c r="M37" s="18">
        <v>8525.8843393414809</v>
      </c>
      <c r="N37" s="18">
        <v>9135.5298541164047</v>
      </c>
      <c r="O37" s="18">
        <v>9755.5736867416108</v>
      </c>
      <c r="P37" s="18">
        <v>10384.433901656232</v>
      </c>
      <c r="Q37" s="18">
        <v>11021.530807337933</v>
      </c>
      <c r="R37" s="18">
        <v>11666.862069084822</v>
      </c>
      <c r="S37" s="18">
        <v>12319.106423774605</v>
      </c>
      <c r="T37" s="18">
        <v>12976.554491806595</v>
      </c>
      <c r="U37" s="18">
        <v>13638.79377434406</v>
      </c>
      <c r="V37" s="18">
        <v>14304.78745761527</v>
      </c>
      <c r="W37" s="18">
        <v>14973.845470123762</v>
      </c>
      <c r="X37" s="18">
        <v>15644.407924326299</v>
      </c>
      <c r="Y37" s="18">
        <v>16315.867017375491</v>
      </c>
    </row>
    <row r="38" spans="1:25" s="1" customFormat="1" ht="16.5" x14ac:dyDescent="0.25">
      <c r="A38" s="19"/>
      <c r="B38" s="20" t="s">
        <v>33</v>
      </c>
      <c r="C38" s="20" t="s">
        <v>34</v>
      </c>
      <c r="D38" s="25"/>
      <c r="E38" s="25">
        <v>2053.0369999999998</v>
      </c>
      <c r="F38" s="25">
        <v>3075.8409999999999</v>
      </c>
      <c r="G38" s="25">
        <v>3840.018</v>
      </c>
      <c r="H38" s="25">
        <v>4442.0709999999999</v>
      </c>
      <c r="I38" s="25">
        <v>5031.8919999999998</v>
      </c>
      <c r="J38" s="25">
        <v>5835.3440000000001</v>
      </c>
      <c r="K38" s="25">
        <v>6721.2640000000001</v>
      </c>
      <c r="L38" s="25">
        <v>7471.5280000000002</v>
      </c>
      <c r="M38" s="25">
        <v>8194.0059999999994</v>
      </c>
      <c r="N38" s="25">
        <v>8931.0889999999999</v>
      </c>
      <c r="O38" s="25">
        <v>9678.73</v>
      </c>
      <c r="P38" s="25">
        <v>10844.566999999999</v>
      </c>
      <c r="Q38" s="25">
        <v>11945.083000000001</v>
      </c>
      <c r="R38" s="25">
        <v>12765.607</v>
      </c>
      <c r="S38" s="25">
        <v>13140.343999999999</v>
      </c>
      <c r="T38" s="25">
        <v>13281.194</v>
      </c>
      <c r="U38" s="25">
        <v>13341.605</v>
      </c>
      <c r="V38" s="25">
        <v>13367.082</v>
      </c>
      <c r="W38" s="25">
        <v>13378.130999999999</v>
      </c>
      <c r="X38" s="25">
        <v>13377.448</v>
      </c>
      <c r="Y38" s="25">
        <v>13380.236999999999</v>
      </c>
    </row>
    <row r="39" spans="1:25" s="1" customFormat="1" ht="16.5" x14ac:dyDescent="0.25">
      <c r="A39" s="16"/>
      <c r="B39" s="17" t="s">
        <v>33</v>
      </c>
      <c r="C39" s="17" t="s">
        <v>43</v>
      </c>
      <c r="D39" s="26"/>
      <c r="E39" s="22">
        <v>399.97826953679578</v>
      </c>
      <c r="F39" s="22">
        <v>513.4064552794008</v>
      </c>
      <c r="G39" s="22">
        <v>578.97104289797096</v>
      </c>
      <c r="H39" s="22">
        <v>640.82553893518514</v>
      </c>
      <c r="I39" s="22">
        <v>710.53457415172818</v>
      </c>
      <c r="J39" s="22">
        <v>854.86173157189478</v>
      </c>
      <c r="K39" s="22">
        <v>1034.5343152990408</v>
      </c>
      <c r="L39" s="22">
        <v>1103.2615331181678</v>
      </c>
      <c r="M39" s="22">
        <v>1103.2615331181678</v>
      </c>
      <c r="N39" s="22">
        <v>1103.2615331181678</v>
      </c>
      <c r="O39" s="22">
        <v>1103.2615331181678</v>
      </c>
      <c r="P39" s="22">
        <v>1103.2615331181678</v>
      </c>
      <c r="Q39" s="22">
        <v>1103.2615331181678</v>
      </c>
      <c r="R39" s="22">
        <v>1103.2615331181678</v>
      </c>
      <c r="S39" s="22">
        <v>1103.2615331181678</v>
      </c>
      <c r="T39" s="22">
        <v>1103.2615331181678</v>
      </c>
      <c r="U39" s="22">
        <v>1103.2615331181678</v>
      </c>
      <c r="V39" s="22">
        <v>1103.2615331181678</v>
      </c>
      <c r="W39" s="22">
        <v>1103.2615331181678</v>
      </c>
      <c r="X39" s="22">
        <v>1103.2615331181678</v>
      </c>
      <c r="Y39" s="22">
        <v>1103.2615331181678</v>
      </c>
    </row>
    <row r="40" spans="1:25" s="1" customFormat="1" ht="16.5" x14ac:dyDescent="0.25">
      <c r="A40" s="19" t="s">
        <v>16</v>
      </c>
      <c r="B40" s="20" t="s">
        <v>33</v>
      </c>
      <c r="C40" s="20" t="s">
        <v>23</v>
      </c>
      <c r="D40" s="25"/>
      <c r="E40" s="25">
        <v>417.96744000000001</v>
      </c>
      <c r="F40" s="25">
        <v>787.89493530000004</v>
      </c>
      <c r="G40" s="25">
        <v>1331.7901013999999</v>
      </c>
      <c r="H40" s="25">
        <v>1705.9085471999999</v>
      </c>
      <c r="I40" s="25">
        <v>2619.3703734000001</v>
      </c>
      <c r="J40" s="25">
        <v>3235.2596792999993</v>
      </c>
      <c r="K40" s="25">
        <v>3680.5077638999996</v>
      </c>
      <c r="L40" s="25">
        <v>3926.5860941999999</v>
      </c>
      <c r="M40" s="25">
        <v>4131.9727382999999</v>
      </c>
      <c r="N40" s="25">
        <v>4816.4508017999997</v>
      </c>
      <c r="O40" s="25">
        <v>5673.5847498000003</v>
      </c>
      <c r="P40" s="25">
        <v>6841.9578512999997</v>
      </c>
      <c r="Q40" s="25">
        <v>7591.3486637999995</v>
      </c>
      <c r="R40" s="25">
        <v>7788.3045437999999</v>
      </c>
      <c r="S40" s="25">
        <v>7964.9634438000003</v>
      </c>
      <c r="T40" s="25">
        <v>8021.3439437999996</v>
      </c>
      <c r="U40" s="25">
        <v>8181.0886938000003</v>
      </c>
      <c r="V40" s="25">
        <v>8228.0724437999997</v>
      </c>
      <c r="W40" s="25">
        <v>8228.0724437999997</v>
      </c>
      <c r="X40" s="25">
        <v>8228.0724437999997</v>
      </c>
      <c r="Y40" s="25">
        <v>8228.0724437999997</v>
      </c>
    </row>
    <row r="41" spans="1:25" s="1" customFormat="1" ht="17.25" thickBot="1" x14ac:dyDescent="0.3">
      <c r="A41" s="12"/>
      <c r="B41" s="13"/>
      <c r="C41" s="13"/>
      <c r="D41" s="14"/>
      <c r="E41" s="14"/>
      <c r="F41" s="14"/>
      <c r="G41" s="14"/>
      <c r="H41" s="14"/>
      <c r="I41" s="14"/>
      <c r="J41" s="14"/>
      <c r="K41" s="14"/>
      <c r="L41" s="14"/>
      <c r="M41" s="14"/>
      <c r="N41" s="14"/>
      <c r="O41" s="14"/>
      <c r="P41" s="14"/>
      <c r="Q41" s="14"/>
      <c r="R41" s="14"/>
      <c r="S41" s="14"/>
      <c r="T41" s="14"/>
      <c r="U41" s="14"/>
      <c r="V41" s="14"/>
      <c r="W41" s="14"/>
      <c r="X41" s="14"/>
      <c r="Y41" s="14"/>
    </row>
    <row r="42" spans="1:25" s="1" customFormat="1" ht="17.25" thickBot="1" x14ac:dyDescent="0.3">
      <c r="A42" s="27" t="s">
        <v>35</v>
      </c>
      <c r="B42" s="28"/>
      <c r="C42" s="28"/>
      <c r="D42" s="29"/>
      <c r="E42" s="30">
        <f t="shared" ref="E42:Y42" si="3">E7+E9+E10+E11+E13+E16+E17+E21+E25+E28+E29+E30+E31+E32+E36</f>
        <v>13867.624667887838</v>
      </c>
      <c r="F42" s="30">
        <f t="shared" si="3"/>
        <v>21401.920582297746</v>
      </c>
      <c r="G42" s="30">
        <f t="shared" si="3"/>
        <v>32390.966883720466</v>
      </c>
      <c r="H42" s="30">
        <f t="shared" si="3"/>
        <v>45795.638089144544</v>
      </c>
      <c r="I42" s="30">
        <f t="shared" si="3"/>
        <v>60116.841385600914</v>
      </c>
      <c r="J42" s="30">
        <f t="shared" si="3"/>
        <v>71552.337037643956</v>
      </c>
      <c r="K42" s="30">
        <f t="shared" si="3"/>
        <v>81462.738286167121</v>
      </c>
      <c r="L42" s="30">
        <f t="shared" si="3"/>
        <v>88055.789828929002</v>
      </c>
      <c r="M42" s="30">
        <f t="shared" si="3"/>
        <v>93553.740414197819</v>
      </c>
      <c r="N42" s="30">
        <f t="shared" si="3"/>
        <v>98621.963665390998</v>
      </c>
      <c r="O42" s="30">
        <f t="shared" si="3"/>
        <v>101820.6191674065</v>
      </c>
      <c r="P42" s="30">
        <f t="shared" si="3"/>
        <v>104820.19081093479</v>
      </c>
      <c r="Q42" s="30">
        <f t="shared" si="3"/>
        <v>107322.7856162058</v>
      </c>
      <c r="R42" s="30">
        <f t="shared" si="3"/>
        <v>109000.49647934298</v>
      </c>
      <c r="S42" s="30">
        <f t="shared" si="3"/>
        <v>110243.96720542305</v>
      </c>
      <c r="T42" s="30">
        <f t="shared" si="3"/>
        <v>111688.01649484533</v>
      </c>
      <c r="U42" s="30">
        <f t="shared" si="3"/>
        <v>112574.70761447211</v>
      </c>
      <c r="V42" s="30">
        <f t="shared" si="3"/>
        <v>113315.77649419094</v>
      </c>
      <c r="W42" s="30">
        <f t="shared" si="3"/>
        <v>113996.69250669944</v>
      </c>
      <c r="X42" s="30">
        <f t="shared" si="3"/>
        <v>114689.74986090197</v>
      </c>
      <c r="Y42" s="45">
        <f t="shared" si="3"/>
        <v>115364.90695395115</v>
      </c>
    </row>
    <row r="43" spans="1:25" ht="18" customHeight="1" x14ac:dyDescent="0.25"/>
  </sheetData>
  <mergeCells count="2">
    <mergeCell ref="A3:Y3"/>
    <mergeCell ref="A2:Y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4"/>
  <sheetViews>
    <sheetView zoomScale="80" zoomScaleNormal="80" workbookViewId="0"/>
  </sheetViews>
  <sheetFormatPr defaultRowHeight="15" x14ac:dyDescent="0.25"/>
  <cols>
    <col min="1" max="1" width="14" customWidth="1"/>
    <col min="2" max="2" width="14.5703125" bestFit="1" customWidth="1"/>
    <col min="3" max="3" width="18.28515625" bestFit="1" customWidth="1"/>
    <col min="4" max="24" width="11" customWidth="1"/>
    <col min="25" max="25" width="11" style="35" customWidth="1"/>
    <col min="26" max="26" width="40.140625" bestFit="1" customWidth="1"/>
  </cols>
  <sheetData>
    <row r="1" spans="1:25" s="1" customFormat="1" ht="18" customHeight="1" x14ac:dyDescent="0.25">
      <c r="A1" s="47"/>
      <c r="B1" s="47"/>
      <c r="C1" s="47"/>
      <c r="D1" s="47"/>
      <c r="E1" s="47"/>
      <c r="F1" s="47"/>
      <c r="G1" s="47"/>
      <c r="H1" s="47"/>
      <c r="I1" s="47"/>
      <c r="J1" s="47"/>
      <c r="K1" s="47"/>
      <c r="L1" s="47"/>
      <c r="M1" s="47"/>
      <c r="N1" s="47"/>
      <c r="O1" s="47"/>
      <c r="P1" s="47"/>
      <c r="Q1" s="47"/>
      <c r="R1" s="47"/>
      <c r="S1" s="47"/>
      <c r="T1" s="47"/>
      <c r="U1" s="47"/>
      <c r="V1" s="47"/>
      <c r="W1" s="47"/>
      <c r="X1" s="47"/>
      <c r="Y1" s="46"/>
    </row>
    <row r="2" spans="1:25" s="1" customFormat="1" ht="18" customHeight="1" x14ac:dyDescent="0.25">
      <c r="A2" s="49" t="s">
        <v>54</v>
      </c>
      <c r="B2" s="49"/>
      <c r="C2" s="49"/>
      <c r="D2" s="49"/>
      <c r="E2" s="49"/>
      <c r="F2" s="49"/>
      <c r="G2" s="49"/>
      <c r="H2" s="49"/>
      <c r="I2" s="49"/>
      <c r="J2" s="49"/>
      <c r="K2" s="49"/>
      <c r="L2" s="49"/>
      <c r="M2" s="49"/>
      <c r="N2" s="49"/>
      <c r="O2" s="49"/>
      <c r="P2" s="49"/>
      <c r="Q2" s="49"/>
      <c r="R2" s="49"/>
      <c r="S2" s="49"/>
      <c r="T2" s="49"/>
      <c r="U2" s="49"/>
      <c r="V2" s="49"/>
      <c r="W2" s="49"/>
      <c r="X2" s="49"/>
      <c r="Y2" s="49"/>
    </row>
    <row r="3" spans="1:25" s="1" customFormat="1" ht="18" customHeight="1" x14ac:dyDescent="0.25">
      <c r="A3" s="49" t="s">
        <v>56</v>
      </c>
      <c r="B3" s="49"/>
      <c r="C3" s="49"/>
      <c r="D3" s="49"/>
      <c r="E3" s="49"/>
      <c r="F3" s="49"/>
      <c r="G3" s="49"/>
      <c r="H3" s="49"/>
      <c r="I3" s="49"/>
      <c r="J3" s="49"/>
      <c r="K3" s="49"/>
      <c r="L3" s="49"/>
      <c r="M3" s="49"/>
      <c r="N3" s="49"/>
      <c r="O3" s="49"/>
      <c r="P3" s="49"/>
      <c r="Q3" s="49"/>
      <c r="R3" s="49"/>
      <c r="S3" s="49"/>
      <c r="T3" s="49"/>
      <c r="U3" s="49"/>
      <c r="V3" s="49"/>
      <c r="W3" s="49"/>
      <c r="X3" s="49"/>
      <c r="Y3" s="49"/>
    </row>
    <row r="4" spans="1:25" s="1" customFormat="1" ht="18" customHeight="1" x14ac:dyDescent="0.25">
      <c r="A4" s="47"/>
      <c r="B4" s="47"/>
      <c r="C4" s="47"/>
      <c r="D4" s="47"/>
      <c r="E4" s="47"/>
      <c r="F4" s="47"/>
      <c r="G4" s="47"/>
      <c r="H4" s="47"/>
      <c r="I4" s="47"/>
      <c r="J4" s="47"/>
      <c r="K4" s="47"/>
      <c r="L4" s="47"/>
      <c r="M4" s="47"/>
      <c r="N4" s="47"/>
      <c r="O4" s="47"/>
      <c r="P4" s="47"/>
      <c r="Q4" s="47"/>
      <c r="R4" s="47"/>
      <c r="S4" s="47"/>
      <c r="T4" s="47"/>
      <c r="U4" s="47"/>
      <c r="V4" s="47"/>
      <c r="W4" s="47"/>
      <c r="X4" s="47"/>
      <c r="Y4" s="46"/>
    </row>
    <row r="5" spans="1:25" s="1" customFormat="1" ht="15.95" customHeight="1" x14ac:dyDescent="0.25">
      <c r="A5" s="2"/>
      <c r="B5" s="3" t="s">
        <v>0</v>
      </c>
      <c r="C5" s="3" t="s">
        <v>1</v>
      </c>
      <c r="D5" s="4">
        <v>2025</v>
      </c>
      <c r="E5" s="4">
        <v>2026</v>
      </c>
      <c r="F5" s="4">
        <v>2027</v>
      </c>
      <c r="G5" s="4">
        <v>2028</v>
      </c>
      <c r="H5" s="4">
        <v>2029</v>
      </c>
      <c r="I5" s="4">
        <v>2030</v>
      </c>
      <c r="J5" s="4">
        <v>2031</v>
      </c>
      <c r="K5" s="4">
        <v>2032</v>
      </c>
      <c r="L5" s="4">
        <v>2033</v>
      </c>
      <c r="M5" s="4">
        <v>2034</v>
      </c>
      <c r="N5" s="4">
        <v>2035</v>
      </c>
      <c r="O5" s="4">
        <v>2036</v>
      </c>
      <c r="P5" s="4">
        <v>2037</v>
      </c>
      <c r="Q5" s="4">
        <v>2038</v>
      </c>
      <c r="R5" s="4">
        <v>2039</v>
      </c>
      <c r="S5" s="4">
        <v>2040</v>
      </c>
      <c r="T5" s="4">
        <v>2041</v>
      </c>
      <c r="U5" s="4">
        <v>2042</v>
      </c>
      <c r="V5" s="4">
        <v>2043</v>
      </c>
      <c r="W5" s="4">
        <v>2044</v>
      </c>
      <c r="X5" s="4">
        <v>2045</v>
      </c>
      <c r="Y5" s="4">
        <v>2046</v>
      </c>
    </row>
    <row r="6" spans="1:25" s="1" customFormat="1" ht="16.5" x14ac:dyDescent="0.25">
      <c r="A6" s="5" t="s">
        <v>2</v>
      </c>
      <c r="B6" s="6"/>
      <c r="C6" s="6"/>
      <c r="D6" s="7"/>
      <c r="E6" s="7"/>
      <c r="F6" s="7"/>
      <c r="G6" s="7"/>
      <c r="H6" s="7"/>
      <c r="I6" s="7"/>
      <c r="J6" s="7"/>
      <c r="K6" s="7"/>
      <c r="L6" s="7"/>
      <c r="M6" s="7"/>
      <c r="N6" s="7"/>
      <c r="O6" s="7"/>
      <c r="P6" s="7"/>
      <c r="Q6" s="7"/>
      <c r="R6" s="7"/>
      <c r="S6" s="7"/>
      <c r="T6" s="7"/>
      <c r="U6" s="7"/>
      <c r="V6" s="7"/>
      <c r="W6" s="7"/>
      <c r="X6" s="7"/>
      <c r="Y6" s="7"/>
    </row>
    <row r="7" spans="1:25" s="1" customFormat="1" ht="16.5" x14ac:dyDescent="0.25">
      <c r="A7" s="8" t="s">
        <v>3</v>
      </c>
      <c r="B7" s="3" t="s">
        <v>3</v>
      </c>
      <c r="C7" s="3" t="s">
        <v>3</v>
      </c>
      <c r="D7" s="9"/>
      <c r="E7" s="9">
        <v>21.835000000000001</v>
      </c>
      <c r="F7" s="9">
        <v>32.71</v>
      </c>
      <c r="G7" s="9">
        <v>57.752000000000002</v>
      </c>
      <c r="H7" s="9">
        <v>153.62700000000001</v>
      </c>
      <c r="I7" s="9">
        <v>249.50200000000001</v>
      </c>
      <c r="J7" s="9">
        <v>345.37699999999995</v>
      </c>
      <c r="K7" s="9">
        <v>440.89299999999997</v>
      </c>
      <c r="L7" s="9">
        <v>512</v>
      </c>
      <c r="M7" s="9">
        <v>512</v>
      </c>
      <c r="N7" s="9">
        <v>512</v>
      </c>
      <c r="O7" s="9">
        <v>512</v>
      </c>
      <c r="P7" s="9">
        <v>512</v>
      </c>
      <c r="Q7" s="9">
        <v>512</v>
      </c>
      <c r="R7" s="9">
        <v>512</v>
      </c>
      <c r="S7" s="9">
        <v>512</v>
      </c>
      <c r="T7" s="9">
        <v>512</v>
      </c>
      <c r="U7" s="9">
        <v>512</v>
      </c>
      <c r="V7" s="9">
        <v>512</v>
      </c>
      <c r="W7" s="9">
        <v>512</v>
      </c>
      <c r="X7" s="9">
        <v>512</v>
      </c>
      <c r="Y7" s="9">
        <v>512</v>
      </c>
    </row>
    <row r="8" spans="1:25" s="1" customFormat="1" ht="16.5" x14ac:dyDescent="0.25">
      <c r="A8" s="10" t="s">
        <v>4</v>
      </c>
      <c r="B8" s="10"/>
      <c r="C8" s="10"/>
      <c r="D8" s="11"/>
      <c r="E8" s="11"/>
      <c r="F8" s="11"/>
      <c r="G8" s="11"/>
      <c r="H8" s="11"/>
      <c r="I8" s="11"/>
      <c r="J8" s="11"/>
      <c r="K8" s="11"/>
      <c r="L8" s="11"/>
      <c r="M8" s="11"/>
      <c r="N8" s="11"/>
      <c r="O8" s="11"/>
      <c r="P8" s="11"/>
      <c r="Q8" s="11"/>
      <c r="R8" s="11"/>
      <c r="S8" s="11"/>
      <c r="T8" s="11"/>
      <c r="U8" s="11"/>
      <c r="V8" s="11"/>
      <c r="W8" s="11"/>
      <c r="X8" s="11"/>
      <c r="Y8" s="11"/>
    </row>
    <row r="9" spans="1:25" s="1" customFormat="1" ht="16.5" x14ac:dyDescent="0.25">
      <c r="A9" s="8" t="s">
        <v>5</v>
      </c>
      <c r="B9" s="8"/>
      <c r="C9" s="8"/>
      <c r="D9" s="9"/>
      <c r="E9" s="9">
        <v>0</v>
      </c>
      <c r="F9" s="9">
        <v>0</v>
      </c>
      <c r="G9" s="9">
        <v>0</v>
      </c>
      <c r="H9" s="9">
        <v>163</v>
      </c>
      <c r="I9" s="9">
        <v>555</v>
      </c>
      <c r="J9" s="9">
        <v>645</v>
      </c>
      <c r="K9" s="9">
        <v>645</v>
      </c>
      <c r="L9" s="9">
        <v>645</v>
      </c>
      <c r="M9" s="9">
        <v>645</v>
      </c>
      <c r="N9" s="9">
        <v>645</v>
      </c>
      <c r="O9" s="9">
        <v>645</v>
      </c>
      <c r="P9" s="9">
        <v>645</v>
      </c>
      <c r="Q9" s="9">
        <v>645</v>
      </c>
      <c r="R9" s="9">
        <v>645</v>
      </c>
      <c r="S9" s="9">
        <v>645</v>
      </c>
      <c r="T9" s="9">
        <v>645</v>
      </c>
      <c r="U9" s="9">
        <v>645</v>
      </c>
      <c r="V9" s="9">
        <v>645</v>
      </c>
      <c r="W9" s="9">
        <v>645</v>
      </c>
      <c r="X9" s="9">
        <v>645</v>
      </c>
      <c r="Y9" s="9">
        <v>645</v>
      </c>
    </row>
    <row r="10" spans="1:25" s="1" customFormat="1" ht="16.5" x14ac:dyDescent="0.25">
      <c r="A10" s="10" t="s">
        <v>6</v>
      </c>
      <c r="B10" s="10"/>
      <c r="C10" s="10"/>
      <c r="D10" s="11"/>
      <c r="E10" s="11">
        <v>0</v>
      </c>
      <c r="F10" s="11">
        <v>0</v>
      </c>
      <c r="G10" s="11">
        <v>0</v>
      </c>
      <c r="H10" s="11">
        <v>250</v>
      </c>
      <c r="I10" s="11">
        <v>500</v>
      </c>
      <c r="J10" s="11">
        <v>750</v>
      </c>
      <c r="K10" s="11">
        <v>1000</v>
      </c>
      <c r="L10" s="11">
        <v>1000</v>
      </c>
      <c r="M10" s="11">
        <v>1000</v>
      </c>
      <c r="N10" s="11">
        <v>1000</v>
      </c>
      <c r="O10" s="11">
        <v>1000</v>
      </c>
      <c r="P10" s="11">
        <v>1000</v>
      </c>
      <c r="Q10" s="11">
        <v>1000</v>
      </c>
      <c r="R10" s="11">
        <v>1000</v>
      </c>
      <c r="S10" s="11">
        <v>1000</v>
      </c>
      <c r="T10" s="11">
        <v>1000</v>
      </c>
      <c r="U10" s="11">
        <v>1000</v>
      </c>
      <c r="V10" s="11">
        <v>1000</v>
      </c>
      <c r="W10" s="11">
        <v>1000</v>
      </c>
      <c r="X10" s="11">
        <v>1000</v>
      </c>
      <c r="Y10" s="11">
        <v>1000</v>
      </c>
    </row>
    <row r="11" spans="1:25" s="1" customFormat="1" ht="16.5" x14ac:dyDescent="0.25">
      <c r="A11" s="8" t="s">
        <v>7</v>
      </c>
      <c r="B11" s="3" t="s">
        <v>7</v>
      </c>
      <c r="C11" s="3" t="s">
        <v>7</v>
      </c>
      <c r="D11" s="9"/>
      <c r="E11" s="9">
        <v>24</v>
      </c>
      <c r="F11" s="9">
        <v>126</v>
      </c>
      <c r="G11" s="9">
        <v>402</v>
      </c>
      <c r="H11" s="9">
        <v>740</v>
      </c>
      <c r="I11" s="9">
        <v>1178</v>
      </c>
      <c r="J11" s="9">
        <v>1642</v>
      </c>
      <c r="K11" s="9">
        <v>2028</v>
      </c>
      <c r="L11" s="9">
        <v>2240</v>
      </c>
      <c r="M11" s="9">
        <v>2390</v>
      </c>
      <c r="N11" s="9">
        <v>2440</v>
      </c>
      <c r="O11" s="9">
        <v>2440</v>
      </c>
      <c r="P11" s="9">
        <v>2440</v>
      </c>
      <c r="Q11" s="9">
        <v>2440</v>
      </c>
      <c r="R11" s="9">
        <v>2440</v>
      </c>
      <c r="S11" s="9">
        <v>2440</v>
      </c>
      <c r="T11" s="9">
        <v>2440</v>
      </c>
      <c r="U11" s="9">
        <v>2440</v>
      </c>
      <c r="V11" s="9">
        <v>2440</v>
      </c>
      <c r="W11" s="9">
        <v>2440</v>
      </c>
      <c r="X11" s="9">
        <v>2440</v>
      </c>
      <c r="Y11" s="9">
        <v>2440</v>
      </c>
    </row>
    <row r="12" spans="1:25" s="1" customFormat="1" ht="17.25" thickBot="1" x14ac:dyDescent="0.3">
      <c r="A12" s="10" t="s">
        <v>8</v>
      </c>
      <c r="B12" s="10"/>
      <c r="C12" s="10"/>
      <c r="D12" s="11"/>
      <c r="E12" s="11"/>
      <c r="F12" s="11"/>
      <c r="G12" s="11"/>
      <c r="H12" s="11"/>
      <c r="I12" s="11"/>
      <c r="J12" s="11"/>
      <c r="K12" s="11"/>
      <c r="L12" s="11"/>
      <c r="M12" s="11"/>
      <c r="N12" s="11"/>
      <c r="O12" s="11"/>
      <c r="P12" s="11"/>
      <c r="Q12" s="11"/>
      <c r="R12" s="11"/>
      <c r="S12" s="11"/>
      <c r="T12" s="11"/>
      <c r="U12" s="11"/>
      <c r="V12" s="11"/>
      <c r="W12" s="11"/>
      <c r="X12" s="11"/>
      <c r="Y12" s="11"/>
    </row>
    <row r="13" spans="1:25" s="1" customFormat="1" ht="17.25" thickBot="1" x14ac:dyDescent="0.3">
      <c r="A13" s="8" t="s">
        <v>9</v>
      </c>
      <c r="B13" s="8"/>
      <c r="C13" s="8"/>
      <c r="D13" s="32"/>
      <c r="E13" s="34">
        <f>E14+E15</f>
        <v>0</v>
      </c>
      <c r="F13" s="34">
        <f t="shared" ref="F13:Y13" si="0">F14+F15</f>
        <v>100</v>
      </c>
      <c r="G13" s="34">
        <f t="shared" si="0"/>
        <v>336</v>
      </c>
      <c r="H13" s="34">
        <f t="shared" si="0"/>
        <v>597</v>
      </c>
      <c r="I13" s="34">
        <f t="shared" si="0"/>
        <v>858</v>
      </c>
      <c r="J13" s="34">
        <f t="shared" si="0"/>
        <v>1154</v>
      </c>
      <c r="K13" s="34">
        <f t="shared" si="0"/>
        <v>1625</v>
      </c>
      <c r="L13" s="34">
        <f t="shared" si="0"/>
        <v>1885</v>
      </c>
      <c r="M13" s="34">
        <f t="shared" si="0"/>
        <v>2095</v>
      </c>
      <c r="N13" s="34">
        <f t="shared" si="0"/>
        <v>2305</v>
      </c>
      <c r="O13" s="34">
        <f t="shared" si="0"/>
        <v>2480</v>
      </c>
      <c r="P13" s="34">
        <f t="shared" si="0"/>
        <v>2480</v>
      </c>
      <c r="Q13" s="34">
        <f t="shared" si="0"/>
        <v>2480</v>
      </c>
      <c r="R13" s="34">
        <f t="shared" si="0"/>
        <v>2480</v>
      </c>
      <c r="S13" s="34">
        <f t="shared" si="0"/>
        <v>2480</v>
      </c>
      <c r="T13" s="34">
        <f t="shared" si="0"/>
        <v>2480</v>
      </c>
      <c r="U13" s="34">
        <f t="shared" si="0"/>
        <v>2480</v>
      </c>
      <c r="V13" s="34">
        <f t="shared" si="0"/>
        <v>2480</v>
      </c>
      <c r="W13" s="34">
        <f t="shared" si="0"/>
        <v>2480</v>
      </c>
      <c r="X13" s="34">
        <f t="shared" si="0"/>
        <v>2480</v>
      </c>
      <c r="Y13" s="33">
        <f t="shared" si="0"/>
        <v>2480</v>
      </c>
    </row>
    <row r="14" spans="1:25" s="1" customFormat="1" ht="16.5" x14ac:dyDescent="0.25">
      <c r="A14" s="16"/>
      <c r="B14" s="17" t="s">
        <v>9</v>
      </c>
      <c r="C14" s="17" t="s">
        <v>9</v>
      </c>
      <c r="D14" s="18"/>
      <c r="E14" s="18">
        <v>0</v>
      </c>
      <c r="F14" s="18">
        <v>0</v>
      </c>
      <c r="G14" s="18">
        <v>0</v>
      </c>
      <c r="H14" s="18">
        <v>0</v>
      </c>
      <c r="I14" s="18">
        <v>0</v>
      </c>
      <c r="J14" s="18">
        <v>35</v>
      </c>
      <c r="K14" s="18">
        <v>245</v>
      </c>
      <c r="L14" s="18">
        <v>455</v>
      </c>
      <c r="M14" s="18">
        <v>665</v>
      </c>
      <c r="N14" s="18">
        <v>875</v>
      </c>
      <c r="O14" s="18">
        <v>1050</v>
      </c>
      <c r="P14" s="18">
        <v>1050</v>
      </c>
      <c r="Q14" s="18">
        <v>1050</v>
      </c>
      <c r="R14" s="18">
        <v>1050</v>
      </c>
      <c r="S14" s="18">
        <v>1050</v>
      </c>
      <c r="T14" s="18">
        <v>1050</v>
      </c>
      <c r="U14" s="18">
        <v>1050</v>
      </c>
      <c r="V14" s="18">
        <v>1050</v>
      </c>
      <c r="W14" s="18">
        <v>1050</v>
      </c>
      <c r="X14" s="18">
        <v>1050</v>
      </c>
      <c r="Y14" s="18">
        <v>1050</v>
      </c>
    </row>
    <row r="15" spans="1:25" s="1" customFormat="1" ht="16.5" x14ac:dyDescent="0.25">
      <c r="A15" s="19"/>
      <c r="B15" s="20" t="s">
        <v>9</v>
      </c>
      <c r="C15" s="20" t="s">
        <v>51</v>
      </c>
      <c r="D15" s="25"/>
      <c r="E15" s="25">
        <v>0</v>
      </c>
      <c r="F15" s="25">
        <v>100</v>
      </c>
      <c r="G15" s="25">
        <v>336</v>
      </c>
      <c r="H15" s="25">
        <v>597</v>
      </c>
      <c r="I15" s="25">
        <v>858</v>
      </c>
      <c r="J15" s="25">
        <v>1119</v>
      </c>
      <c r="K15" s="25">
        <v>1380</v>
      </c>
      <c r="L15" s="25">
        <v>1430</v>
      </c>
      <c r="M15" s="25">
        <v>1430</v>
      </c>
      <c r="N15" s="25">
        <v>1430</v>
      </c>
      <c r="O15" s="25">
        <v>1430</v>
      </c>
      <c r="P15" s="25">
        <v>1430</v>
      </c>
      <c r="Q15" s="25">
        <v>1430</v>
      </c>
      <c r="R15" s="25">
        <v>1430</v>
      </c>
      <c r="S15" s="25">
        <v>1430</v>
      </c>
      <c r="T15" s="25">
        <v>1430</v>
      </c>
      <c r="U15" s="25">
        <v>1430</v>
      </c>
      <c r="V15" s="25">
        <v>1430</v>
      </c>
      <c r="W15" s="25">
        <v>1430</v>
      </c>
      <c r="X15" s="25">
        <v>1430</v>
      </c>
      <c r="Y15" s="25">
        <v>1430</v>
      </c>
    </row>
    <row r="16" spans="1:25" s="1" customFormat="1" ht="16.5" x14ac:dyDescent="0.25">
      <c r="A16" s="10" t="s">
        <v>10</v>
      </c>
      <c r="B16" s="15" t="s">
        <v>11</v>
      </c>
      <c r="C16" s="15" t="s">
        <v>11</v>
      </c>
      <c r="D16" s="11"/>
      <c r="E16" s="11">
        <v>310</v>
      </c>
      <c r="F16" s="11">
        <v>3115.56</v>
      </c>
      <c r="G16" s="11">
        <v>8398.380000000001</v>
      </c>
      <c r="H16" s="11">
        <v>13411.779999999999</v>
      </c>
      <c r="I16" s="11">
        <v>16679.5</v>
      </c>
      <c r="J16" s="11">
        <v>18509.5</v>
      </c>
      <c r="K16" s="11">
        <v>18748.5</v>
      </c>
      <c r="L16" s="11">
        <v>18870</v>
      </c>
      <c r="M16" s="11">
        <v>18870</v>
      </c>
      <c r="N16" s="11">
        <v>18870</v>
      </c>
      <c r="O16" s="11">
        <v>18870</v>
      </c>
      <c r="P16" s="11">
        <v>18870</v>
      </c>
      <c r="Q16" s="11">
        <v>18870</v>
      </c>
      <c r="R16" s="11">
        <v>18870</v>
      </c>
      <c r="S16" s="11">
        <v>18870</v>
      </c>
      <c r="T16" s="11">
        <v>18870</v>
      </c>
      <c r="U16" s="11">
        <v>18870</v>
      </c>
      <c r="V16" s="11">
        <v>18870</v>
      </c>
      <c r="W16" s="11">
        <v>18870</v>
      </c>
      <c r="X16" s="11">
        <v>18870</v>
      </c>
      <c r="Y16" s="11">
        <v>18870</v>
      </c>
    </row>
    <row r="17" spans="1:25" s="1" customFormat="1" ht="16.5" x14ac:dyDescent="0.25">
      <c r="A17" s="8" t="s">
        <v>12</v>
      </c>
      <c r="B17" s="3" t="s">
        <v>13</v>
      </c>
      <c r="C17" s="3" t="s">
        <v>13</v>
      </c>
      <c r="D17" s="9"/>
      <c r="E17" s="9">
        <v>797</v>
      </c>
      <c r="F17" s="9">
        <v>1559</v>
      </c>
      <c r="G17" s="9">
        <v>2535</v>
      </c>
      <c r="H17" s="9">
        <v>3288</v>
      </c>
      <c r="I17" s="9">
        <v>3761</v>
      </c>
      <c r="J17" s="9">
        <v>3984</v>
      </c>
      <c r="K17" s="9">
        <v>4312</v>
      </c>
      <c r="L17" s="9">
        <v>4414</v>
      </c>
      <c r="M17" s="9">
        <v>4442</v>
      </c>
      <c r="N17" s="9">
        <v>4455</v>
      </c>
      <c r="O17" s="9">
        <v>4465</v>
      </c>
      <c r="P17" s="9">
        <v>4497</v>
      </c>
      <c r="Q17" s="9">
        <v>4507</v>
      </c>
      <c r="R17" s="9">
        <v>4516</v>
      </c>
      <c r="S17" s="9">
        <v>4554</v>
      </c>
      <c r="T17" s="9">
        <v>4558</v>
      </c>
      <c r="U17" s="9">
        <v>4564</v>
      </c>
      <c r="V17" s="9">
        <v>4566</v>
      </c>
      <c r="W17" s="9">
        <v>4567</v>
      </c>
      <c r="X17" s="9">
        <v>4590</v>
      </c>
      <c r="Y17" s="9">
        <v>4590</v>
      </c>
    </row>
    <row r="18" spans="1:25" s="1" customFormat="1" ht="16.5" x14ac:dyDescent="0.25">
      <c r="A18" s="10" t="s">
        <v>14</v>
      </c>
      <c r="B18" s="10"/>
      <c r="C18" s="10"/>
      <c r="D18" s="11"/>
      <c r="E18" s="11"/>
      <c r="F18" s="11"/>
      <c r="G18" s="11"/>
      <c r="H18" s="11"/>
      <c r="I18" s="11"/>
      <c r="J18" s="11"/>
      <c r="K18" s="11"/>
      <c r="L18" s="11"/>
      <c r="M18" s="11"/>
      <c r="N18" s="11"/>
      <c r="O18" s="11"/>
      <c r="P18" s="11"/>
      <c r="Q18" s="11"/>
      <c r="R18" s="11"/>
      <c r="S18" s="11"/>
      <c r="T18" s="11"/>
      <c r="U18" s="11"/>
      <c r="V18" s="11"/>
      <c r="W18" s="11"/>
      <c r="X18" s="11"/>
      <c r="Y18" s="11"/>
    </row>
    <row r="19" spans="1:25" s="1" customFormat="1" ht="16.5" x14ac:dyDescent="0.25">
      <c r="A19" s="8" t="s">
        <v>15</v>
      </c>
      <c r="B19" s="8"/>
      <c r="C19" s="8"/>
      <c r="D19" s="9"/>
      <c r="E19" s="9"/>
      <c r="F19" s="9"/>
      <c r="G19" s="9"/>
      <c r="H19" s="9"/>
      <c r="I19" s="9"/>
      <c r="J19" s="9"/>
      <c r="K19" s="9"/>
      <c r="L19" s="9"/>
      <c r="M19" s="9"/>
      <c r="N19" s="9"/>
      <c r="O19" s="9"/>
      <c r="P19" s="9"/>
      <c r="Q19" s="9"/>
      <c r="R19" s="9"/>
      <c r="S19" s="9"/>
      <c r="T19" s="9"/>
      <c r="U19" s="9"/>
      <c r="V19" s="9"/>
      <c r="W19" s="9"/>
      <c r="X19" s="9"/>
      <c r="Y19" s="9"/>
    </row>
    <row r="20" spans="1:25" s="1" customFormat="1" ht="17.25" thickBot="1" x14ac:dyDescent="0.3">
      <c r="A20" s="10" t="s">
        <v>16</v>
      </c>
      <c r="B20" s="10"/>
      <c r="C20" s="10"/>
      <c r="D20" s="11"/>
      <c r="E20" s="11"/>
      <c r="F20" s="11"/>
      <c r="G20" s="11"/>
      <c r="H20" s="11"/>
      <c r="I20" s="11"/>
      <c r="J20" s="11"/>
      <c r="K20" s="11"/>
      <c r="L20" s="11"/>
      <c r="M20" s="11"/>
      <c r="N20" s="11"/>
      <c r="O20" s="11"/>
      <c r="P20" s="11"/>
      <c r="Q20" s="11"/>
      <c r="R20" s="11"/>
      <c r="S20" s="11"/>
      <c r="T20" s="11"/>
      <c r="U20" s="11"/>
      <c r="V20" s="11"/>
      <c r="W20" s="11"/>
      <c r="X20" s="11"/>
      <c r="Y20" s="11"/>
    </row>
    <row r="21" spans="1:25" s="1" customFormat="1" ht="17.25" thickBot="1" x14ac:dyDescent="0.3">
      <c r="A21" s="8" t="s">
        <v>17</v>
      </c>
      <c r="B21" s="8"/>
      <c r="C21" s="8"/>
      <c r="D21" s="32"/>
      <c r="E21" s="34">
        <v>3888.48</v>
      </c>
      <c r="F21" s="34">
        <v>5661.7800000000007</v>
      </c>
      <c r="G21" s="34">
        <v>7323.01</v>
      </c>
      <c r="H21" s="34">
        <v>9238.32</v>
      </c>
      <c r="I21" s="34">
        <v>11181.27</v>
      </c>
      <c r="J21" s="34">
        <v>13625.27</v>
      </c>
      <c r="K21" s="34">
        <v>16627.79</v>
      </c>
      <c r="L21" s="34">
        <v>19539.28</v>
      </c>
      <c r="M21" s="34">
        <v>22352.13</v>
      </c>
      <c r="N21" s="34">
        <v>25164.98</v>
      </c>
      <c r="O21" s="34">
        <v>26104.66</v>
      </c>
      <c r="P21" s="34">
        <v>26104.66</v>
      </c>
      <c r="Q21" s="34">
        <v>26104.66</v>
      </c>
      <c r="R21" s="34">
        <v>26104.66</v>
      </c>
      <c r="S21" s="34">
        <v>26104.66</v>
      </c>
      <c r="T21" s="34">
        <v>26104.66</v>
      </c>
      <c r="U21" s="34">
        <v>26104.66</v>
      </c>
      <c r="V21" s="34">
        <v>26104.66</v>
      </c>
      <c r="W21" s="34">
        <v>26104.66</v>
      </c>
      <c r="X21" s="34">
        <v>26104.66</v>
      </c>
      <c r="Y21" s="33">
        <v>26104.66</v>
      </c>
    </row>
    <row r="22" spans="1:25" s="1" customFormat="1" ht="16.5" x14ac:dyDescent="0.25">
      <c r="A22" s="16"/>
      <c r="B22" s="17" t="s">
        <v>17</v>
      </c>
      <c r="C22" s="17" t="s">
        <v>18</v>
      </c>
      <c r="D22" s="18"/>
      <c r="E22" s="18">
        <v>375</v>
      </c>
      <c r="F22" s="18">
        <v>375</v>
      </c>
      <c r="G22" s="18">
        <v>375</v>
      </c>
      <c r="H22" s="18">
        <v>375</v>
      </c>
      <c r="I22" s="18">
        <v>375</v>
      </c>
      <c r="J22" s="18">
        <v>375</v>
      </c>
      <c r="K22" s="18">
        <v>375</v>
      </c>
      <c r="L22" s="18">
        <v>375</v>
      </c>
      <c r="M22" s="18">
        <v>375</v>
      </c>
      <c r="N22" s="18">
        <v>375</v>
      </c>
      <c r="O22" s="18">
        <v>375</v>
      </c>
      <c r="P22" s="18">
        <v>375</v>
      </c>
      <c r="Q22" s="18">
        <v>375</v>
      </c>
      <c r="R22" s="18">
        <v>375</v>
      </c>
      <c r="S22" s="18">
        <v>375</v>
      </c>
      <c r="T22" s="18">
        <v>375</v>
      </c>
      <c r="U22" s="18">
        <v>375</v>
      </c>
      <c r="V22" s="18">
        <v>375</v>
      </c>
      <c r="W22" s="18">
        <v>375</v>
      </c>
      <c r="X22" s="18">
        <v>375</v>
      </c>
      <c r="Y22" s="18">
        <v>375</v>
      </c>
    </row>
    <row r="23" spans="1:25" s="1" customFormat="1" ht="16.5" x14ac:dyDescent="0.25">
      <c r="A23" s="19"/>
      <c r="B23" s="20" t="s">
        <v>17</v>
      </c>
      <c r="C23" s="20" t="s">
        <v>19</v>
      </c>
      <c r="D23" s="25"/>
      <c r="E23" s="25">
        <v>1240.23</v>
      </c>
      <c r="F23" s="25">
        <v>1760.73</v>
      </c>
      <c r="G23" s="25">
        <v>2223.73</v>
      </c>
      <c r="H23" s="25">
        <v>2525.73</v>
      </c>
      <c r="I23" s="25">
        <v>3191.73</v>
      </c>
      <c r="J23" s="25">
        <v>3457.73</v>
      </c>
      <c r="K23" s="25">
        <v>3457.73</v>
      </c>
      <c r="L23" s="25">
        <v>3457.73</v>
      </c>
      <c r="M23" s="25">
        <v>3457.73</v>
      </c>
      <c r="N23" s="25">
        <v>3457.73</v>
      </c>
      <c r="O23" s="25">
        <v>3457.73</v>
      </c>
      <c r="P23" s="25">
        <v>3457.73</v>
      </c>
      <c r="Q23" s="25">
        <v>3457.73</v>
      </c>
      <c r="R23" s="25">
        <v>3457.73</v>
      </c>
      <c r="S23" s="25">
        <v>3457.73</v>
      </c>
      <c r="T23" s="25">
        <v>3457.73</v>
      </c>
      <c r="U23" s="25">
        <v>3457.73</v>
      </c>
      <c r="V23" s="25">
        <v>3457.73</v>
      </c>
      <c r="W23" s="25">
        <v>3457.73</v>
      </c>
      <c r="X23" s="25">
        <v>3457.73</v>
      </c>
      <c r="Y23" s="25">
        <v>3457.73</v>
      </c>
    </row>
    <row r="24" spans="1:25" s="1" customFormat="1" ht="17.25" thickBot="1" x14ac:dyDescent="0.3">
      <c r="A24" s="16"/>
      <c r="B24" s="17" t="s">
        <v>17</v>
      </c>
      <c r="C24" s="17" t="s">
        <v>20</v>
      </c>
      <c r="D24" s="44"/>
      <c r="E24" s="44">
        <v>2273.25</v>
      </c>
      <c r="F24" s="44">
        <v>3526.05</v>
      </c>
      <c r="G24" s="44">
        <v>4724.28</v>
      </c>
      <c r="H24" s="44">
        <v>6337.59</v>
      </c>
      <c r="I24" s="44">
        <v>7614.54</v>
      </c>
      <c r="J24" s="44">
        <v>9792.5400000000009</v>
      </c>
      <c r="K24" s="44">
        <v>12795.06</v>
      </c>
      <c r="L24" s="44">
        <v>15706.55</v>
      </c>
      <c r="M24" s="44">
        <v>18519.400000000001</v>
      </c>
      <c r="N24" s="44">
        <v>21332.25</v>
      </c>
      <c r="O24" s="44">
        <v>22271.93</v>
      </c>
      <c r="P24" s="44">
        <v>22271.93</v>
      </c>
      <c r="Q24" s="44">
        <v>22271.93</v>
      </c>
      <c r="R24" s="44">
        <v>22271.93</v>
      </c>
      <c r="S24" s="44">
        <v>22271.93</v>
      </c>
      <c r="T24" s="44">
        <v>22271.93</v>
      </c>
      <c r="U24" s="44">
        <v>22271.93</v>
      </c>
      <c r="V24" s="44">
        <v>22271.93</v>
      </c>
      <c r="W24" s="44">
        <v>22271.93</v>
      </c>
      <c r="X24" s="44">
        <v>22271.93</v>
      </c>
      <c r="Y24" s="44">
        <v>22271.93</v>
      </c>
    </row>
    <row r="25" spans="1:25" s="1" customFormat="1" ht="17.25" thickBot="1" x14ac:dyDescent="0.3">
      <c r="A25" s="10" t="s">
        <v>21</v>
      </c>
      <c r="B25" s="10"/>
      <c r="C25" s="10"/>
      <c r="D25" s="23"/>
      <c r="E25" s="24">
        <f t="shared" ref="E25:Y25" si="1">E26+E27</f>
        <v>1256</v>
      </c>
      <c r="F25" s="24">
        <f t="shared" si="1"/>
        <v>1500</v>
      </c>
      <c r="G25" s="24">
        <f t="shared" si="1"/>
        <v>1710</v>
      </c>
      <c r="H25" s="24">
        <f t="shared" si="1"/>
        <v>2456.0273005928866</v>
      </c>
      <c r="I25" s="24">
        <f t="shared" si="1"/>
        <v>3291.5664633736646</v>
      </c>
      <c r="J25" s="24">
        <f t="shared" si="1"/>
        <v>4361.7521589920971</v>
      </c>
      <c r="K25" s="24">
        <f t="shared" si="1"/>
        <v>5709.2964245131652</v>
      </c>
      <c r="L25" s="24">
        <f t="shared" si="1"/>
        <v>5905.5367213173713</v>
      </c>
      <c r="M25" s="24">
        <f t="shared" si="1"/>
        <v>6667.4093774920575</v>
      </c>
      <c r="N25" s="24">
        <f t="shared" si="1"/>
        <v>6804.9584399619325</v>
      </c>
      <c r="O25" s="24">
        <f t="shared" si="1"/>
        <v>6804.9584399619325</v>
      </c>
      <c r="P25" s="24">
        <f t="shared" si="1"/>
        <v>6804.9584399619325</v>
      </c>
      <c r="Q25" s="24">
        <f t="shared" si="1"/>
        <v>6804.9584399619325</v>
      </c>
      <c r="R25" s="24">
        <f t="shared" si="1"/>
        <v>6804.9584399619325</v>
      </c>
      <c r="S25" s="24">
        <f t="shared" si="1"/>
        <v>6804.9584399619325</v>
      </c>
      <c r="T25" s="24">
        <f t="shared" si="1"/>
        <v>7452.9584399619325</v>
      </c>
      <c r="U25" s="24">
        <f t="shared" si="1"/>
        <v>7452.9584399619325</v>
      </c>
      <c r="V25" s="24">
        <f t="shared" si="1"/>
        <v>7452.9584399619325</v>
      </c>
      <c r="W25" s="24">
        <f t="shared" si="1"/>
        <v>7452.9584399619325</v>
      </c>
      <c r="X25" s="24">
        <f t="shared" si="1"/>
        <v>7452.9584399619325</v>
      </c>
      <c r="Y25" s="45">
        <f t="shared" si="1"/>
        <v>7452.9584399619325</v>
      </c>
    </row>
    <row r="26" spans="1:25" s="1" customFormat="1" ht="16.5" x14ac:dyDescent="0.25">
      <c r="A26" s="16"/>
      <c r="B26" s="17" t="s">
        <v>21</v>
      </c>
      <c r="C26" s="17" t="s">
        <v>22</v>
      </c>
      <c r="D26" s="18"/>
      <c r="E26" s="18">
        <v>1256</v>
      </c>
      <c r="F26" s="18">
        <v>1500</v>
      </c>
      <c r="G26" s="18">
        <v>1710</v>
      </c>
      <c r="H26" s="18">
        <v>2416</v>
      </c>
      <c r="I26" s="18">
        <v>3212</v>
      </c>
      <c r="J26" s="18">
        <v>4274</v>
      </c>
      <c r="K26" s="18">
        <v>5492</v>
      </c>
      <c r="L26" s="18">
        <v>5600</v>
      </c>
      <c r="M26" s="18">
        <v>6268</v>
      </c>
      <c r="N26" s="18">
        <v>6368</v>
      </c>
      <c r="O26" s="18">
        <v>6368</v>
      </c>
      <c r="P26" s="18">
        <v>6368</v>
      </c>
      <c r="Q26" s="18">
        <v>6368</v>
      </c>
      <c r="R26" s="18">
        <v>6368</v>
      </c>
      <c r="S26" s="18">
        <v>6368</v>
      </c>
      <c r="T26" s="18">
        <v>7016</v>
      </c>
      <c r="U26" s="18">
        <v>7016</v>
      </c>
      <c r="V26" s="18">
        <v>7016</v>
      </c>
      <c r="W26" s="18">
        <v>7016</v>
      </c>
      <c r="X26" s="18">
        <v>7016</v>
      </c>
      <c r="Y26" s="18">
        <v>7016</v>
      </c>
    </row>
    <row r="27" spans="1:25" s="1" customFormat="1" ht="16.5" x14ac:dyDescent="0.25">
      <c r="A27" s="19"/>
      <c r="B27" s="20" t="s">
        <v>21</v>
      </c>
      <c r="C27" s="20" t="s">
        <v>23</v>
      </c>
      <c r="D27" s="21"/>
      <c r="E27" s="21">
        <v>0</v>
      </c>
      <c r="F27" s="21">
        <v>0</v>
      </c>
      <c r="G27" s="21">
        <v>0</v>
      </c>
      <c r="H27" s="21">
        <v>40.02730059288649</v>
      </c>
      <c r="I27" s="21">
        <v>79.566463373664618</v>
      </c>
      <c r="J27" s="21">
        <v>87.752158992097307</v>
      </c>
      <c r="K27" s="21">
        <v>217.29642451316522</v>
      </c>
      <c r="L27" s="21">
        <v>305.5367213173709</v>
      </c>
      <c r="M27" s="21">
        <v>399.40937749205779</v>
      </c>
      <c r="N27" s="21">
        <v>436.95843996193253</v>
      </c>
      <c r="O27" s="21">
        <v>436.95843996193253</v>
      </c>
      <c r="P27" s="21">
        <v>436.95843996193253</v>
      </c>
      <c r="Q27" s="21">
        <v>436.95843996193253</v>
      </c>
      <c r="R27" s="21">
        <v>436.95843996193253</v>
      </c>
      <c r="S27" s="21">
        <v>436.95843996193253</v>
      </c>
      <c r="T27" s="21">
        <v>436.95843996193253</v>
      </c>
      <c r="U27" s="21">
        <v>436.95843996193253</v>
      </c>
      <c r="V27" s="21">
        <v>436.95843996193253</v>
      </c>
      <c r="W27" s="21">
        <v>436.95843996193253</v>
      </c>
      <c r="X27" s="21">
        <v>436.95843996193253</v>
      </c>
      <c r="Y27" s="21">
        <v>436.95843996193253</v>
      </c>
    </row>
    <row r="28" spans="1:25" s="1" customFormat="1" ht="16.5" x14ac:dyDescent="0.25">
      <c r="A28" s="10" t="s">
        <v>24</v>
      </c>
      <c r="B28" s="15" t="s">
        <v>24</v>
      </c>
      <c r="C28" s="15" t="s">
        <v>25</v>
      </c>
      <c r="D28" s="11"/>
      <c r="E28" s="11">
        <v>403</v>
      </c>
      <c r="F28" s="11">
        <v>703</v>
      </c>
      <c r="G28" s="11">
        <v>1242</v>
      </c>
      <c r="H28" s="11">
        <v>1891</v>
      </c>
      <c r="I28" s="11">
        <v>4732</v>
      </c>
      <c r="J28" s="11">
        <v>5583</v>
      </c>
      <c r="K28" s="11">
        <v>6452</v>
      </c>
      <c r="L28" s="11">
        <v>6837</v>
      </c>
      <c r="M28" s="11">
        <v>6837</v>
      </c>
      <c r="N28" s="11">
        <v>6962</v>
      </c>
      <c r="O28" s="11">
        <v>6962</v>
      </c>
      <c r="P28" s="11">
        <v>6962</v>
      </c>
      <c r="Q28" s="11">
        <v>6962</v>
      </c>
      <c r="R28" s="11">
        <v>6962</v>
      </c>
      <c r="S28" s="11">
        <v>6962</v>
      </c>
      <c r="T28" s="11">
        <v>6962</v>
      </c>
      <c r="U28" s="11">
        <v>6962</v>
      </c>
      <c r="V28" s="11">
        <v>6962</v>
      </c>
      <c r="W28" s="11">
        <v>6962</v>
      </c>
      <c r="X28" s="11">
        <v>6962</v>
      </c>
      <c r="Y28" s="11">
        <v>6962</v>
      </c>
    </row>
    <row r="29" spans="1:25" s="1" customFormat="1" ht="16.5" x14ac:dyDescent="0.25">
      <c r="A29" s="8" t="s">
        <v>26</v>
      </c>
      <c r="B29" s="3" t="s">
        <v>26</v>
      </c>
      <c r="C29" s="3" t="s">
        <v>26</v>
      </c>
      <c r="D29" s="9"/>
      <c r="E29" s="9">
        <v>1002.189</v>
      </c>
      <c r="F29" s="9">
        <v>1596.3140000000003</v>
      </c>
      <c r="G29" s="9">
        <v>2710.3770000000004</v>
      </c>
      <c r="H29" s="9">
        <v>4799.9989999999998</v>
      </c>
      <c r="I29" s="9">
        <v>7249.5290000000005</v>
      </c>
      <c r="J29" s="9">
        <v>9742.2030000000013</v>
      </c>
      <c r="K29" s="9">
        <v>12178.4</v>
      </c>
      <c r="L29" s="9">
        <v>14257.173000000001</v>
      </c>
      <c r="M29" s="9">
        <v>15210.907999999999</v>
      </c>
      <c r="N29" s="9">
        <v>15588.566999999999</v>
      </c>
      <c r="O29" s="9">
        <v>15674.316999999999</v>
      </c>
      <c r="P29" s="9">
        <v>15690.941999999999</v>
      </c>
      <c r="Q29" s="9">
        <v>15701.191999999999</v>
      </c>
      <c r="R29" s="9">
        <v>15710.4</v>
      </c>
      <c r="S29" s="9">
        <v>15714.4</v>
      </c>
      <c r="T29" s="9">
        <v>15718.4</v>
      </c>
      <c r="U29" s="9">
        <v>15722.4</v>
      </c>
      <c r="V29" s="9">
        <v>15726.4</v>
      </c>
      <c r="W29" s="9">
        <v>15730.4</v>
      </c>
      <c r="X29" s="9">
        <v>15734.4</v>
      </c>
      <c r="Y29" s="9">
        <v>15738.4</v>
      </c>
    </row>
    <row r="30" spans="1:25" s="1" customFormat="1" ht="16.5" x14ac:dyDescent="0.25">
      <c r="A30" s="10" t="s">
        <v>27</v>
      </c>
      <c r="B30" s="15" t="s">
        <v>28</v>
      </c>
      <c r="C30" s="15" t="s">
        <v>28</v>
      </c>
      <c r="D30" s="11"/>
      <c r="E30" s="11">
        <v>35</v>
      </c>
      <c r="F30" s="11">
        <v>270</v>
      </c>
      <c r="G30" s="11">
        <v>1245</v>
      </c>
      <c r="H30" s="11">
        <v>3250</v>
      </c>
      <c r="I30" s="11">
        <v>4700</v>
      </c>
      <c r="J30" s="11">
        <v>6020</v>
      </c>
      <c r="K30" s="11">
        <v>6335</v>
      </c>
      <c r="L30" s="11">
        <v>6335</v>
      </c>
      <c r="M30" s="11">
        <v>6335</v>
      </c>
      <c r="N30" s="11">
        <v>6335</v>
      </c>
      <c r="O30" s="11">
        <v>6335</v>
      </c>
      <c r="P30" s="11">
        <v>6335</v>
      </c>
      <c r="Q30" s="11">
        <v>6335</v>
      </c>
      <c r="R30" s="11">
        <v>6335</v>
      </c>
      <c r="S30" s="11">
        <v>6335</v>
      </c>
      <c r="T30" s="11">
        <v>6335</v>
      </c>
      <c r="U30" s="11">
        <v>6335</v>
      </c>
      <c r="V30" s="11">
        <v>6335</v>
      </c>
      <c r="W30" s="11">
        <v>6335</v>
      </c>
      <c r="X30" s="11">
        <v>6335</v>
      </c>
      <c r="Y30" s="11">
        <v>6335</v>
      </c>
    </row>
    <row r="31" spans="1:25" s="1" customFormat="1" ht="16.5" x14ac:dyDescent="0.25">
      <c r="A31" s="8" t="s">
        <v>29</v>
      </c>
      <c r="B31" s="3" t="s">
        <v>29</v>
      </c>
      <c r="C31" s="3" t="s">
        <v>29</v>
      </c>
      <c r="D31" s="9"/>
      <c r="E31" s="9">
        <v>18</v>
      </c>
      <c r="F31" s="9">
        <v>42</v>
      </c>
      <c r="G31" s="9">
        <v>48</v>
      </c>
      <c r="H31" s="9">
        <v>48</v>
      </c>
      <c r="I31" s="9">
        <v>88</v>
      </c>
      <c r="J31" s="9">
        <v>88</v>
      </c>
      <c r="K31" s="9">
        <v>88</v>
      </c>
      <c r="L31" s="9">
        <v>88</v>
      </c>
      <c r="M31" s="9">
        <v>88</v>
      </c>
      <c r="N31" s="9">
        <v>88</v>
      </c>
      <c r="O31" s="9">
        <v>88</v>
      </c>
      <c r="P31" s="9">
        <v>88</v>
      </c>
      <c r="Q31" s="9">
        <v>88</v>
      </c>
      <c r="R31" s="9">
        <v>88</v>
      </c>
      <c r="S31" s="9">
        <v>88</v>
      </c>
      <c r="T31" s="9">
        <v>88</v>
      </c>
      <c r="U31" s="9">
        <v>88</v>
      </c>
      <c r="V31" s="9">
        <v>88</v>
      </c>
      <c r="W31" s="9">
        <v>88</v>
      </c>
      <c r="X31" s="9">
        <v>88</v>
      </c>
      <c r="Y31" s="9">
        <v>88</v>
      </c>
    </row>
    <row r="32" spans="1:25" s="1" customFormat="1" ht="16.5" x14ac:dyDescent="0.25">
      <c r="A32" s="10" t="s">
        <v>30</v>
      </c>
      <c r="B32" s="10"/>
      <c r="C32" s="10"/>
      <c r="D32" s="11"/>
      <c r="E32" s="11">
        <v>0</v>
      </c>
      <c r="F32" s="11">
        <v>0</v>
      </c>
      <c r="G32" s="11">
        <v>0</v>
      </c>
      <c r="H32" s="11">
        <v>150</v>
      </c>
      <c r="I32" s="11">
        <v>250</v>
      </c>
      <c r="J32" s="11">
        <v>250</v>
      </c>
      <c r="K32" s="11">
        <v>250</v>
      </c>
      <c r="L32" s="11">
        <v>250</v>
      </c>
      <c r="M32" s="11">
        <v>250</v>
      </c>
      <c r="N32" s="11">
        <v>250</v>
      </c>
      <c r="O32" s="11">
        <v>250</v>
      </c>
      <c r="P32" s="11">
        <v>250</v>
      </c>
      <c r="Q32" s="11">
        <v>250</v>
      </c>
      <c r="R32" s="11">
        <v>250</v>
      </c>
      <c r="S32" s="11">
        <v>250</v>
      </c>
      <c r="T32" s="11">
        <v>250</v>
      </c>
      <c r="U32" s="11">
        <v>250</v>
      </c>
      <c r="V32" s="11">
        <v>250</v>
      </c>
      <c r="W32" s="11">
        <v>250</v>
      </c>
      <c r="X32" s="11">
        <v>250</v>
      </c>
      <c r="Y32" s="11">
        <v>250</v>
      </c>
    </row>
    <row r="33" spans="1:25" s="1" customFormat="1" ht="16.5" x14ac:dyDescent="0.25">
      <c r="A33" s="8" t="s">
        <v>31</v>
      </c>
      <c r="B33" s="8"/>
      <c r="C33" s="8"/>
      <c r="D33" s="9"/>
      <c r="E33" s="9"/>
      <c r="F33" s="9"/>
      <c r="G33" s="9"/>
      <c r="H33" s="9"/>
      <c r="I33" s="9"/>
      <c r="J33" s="9"/>
      <c r="K33" s="9"/>
      <c r="L33" s="9"/>
      <c r="M33" s="9"/>
      <c r="N33" s="9"/>
      <c r="O33" s="9"/>
      <c r="P33" s="9"/>
      <c r="Q33" s="9"/>
      <c r="R33" s="9"/>
      <c r="S33" s="9"/>
      <c r="T33" s="9"/>
      <c r="U33" s="9"/>
      <c r="V33" s="9"/>
      <c r="W33" s="9"/>
      <c r="X33" s="9"/>
      <c r="Y33" s="9"/>
    </row>
    <row r="34" spans="1:25" s="1" customFormat="1" ht="16.5" x14ac:dyDescent="0.25">
      <c r="A34" s="10" t="s">
        <v>32</v>
      </c>
      <c r="B34" s="10"/>
      <c r="C34" s="10"/>
      <c r="D34" s="11"/>
      <c r="E34" s="11"/>
      <c r="F34" s="11"/>
      <c r="G34" s="11"/>
      <c r="H34" s="11"/>
      <c r="I34" s="11"/>
      <c r="J34" s="11"/>
      <c r="K34" s="11"/>
      <c r="L34" s="11"/>
      <c r="M34" s="11"/>
      <c r="N34" s="11"/>
      <c r="O34" s="11"/>
      <c r="P34" s="11"/>
      <c r="Q34" s="11"/>
      <c r="R34" s="11"/>
      <c r="S34" s="11"/>
      <c r="T34" s="11"/>
      <c r="U34" s="11"/>
      <c r="V34" s="11"/>
      <c r="W34" s="11"/>
      <c r="X34" s="11"/>
      <c r="Y34" s="11"/>
    </row>
    <row r="35" spans="1:25" s="1" customFormat="1" ht="17.25" thickBot="1" x14ac:dyDescent="0.3">
      <c r="A35" s="8" t="s">
        <v>16</v>
      </c>
      <c r="B35" s="8"/>
      <c r="C35" s="8"/>
      <c r="D35" s="9"/>
      <c r="E35" s="9"/>
      <c r="F35" s="9"/>
      <c r="G35" s="9"/>
      <c r="H35" s="9"/>
      <c r="I35" s="9"/>
      <c r="J35" s="9"/>
      <c r="K35" s="9"/>
      <c r="L35" s="9"/>
      <c r="M35" s="9"/>
      <c r="N35" s="9"/>
      <c r="O35" s="9"/>
      <c r="P35" s="9"/>
      <c r="Q35" s="9"/>
      <c r="R35" s="9"/>
      <c r="S35" s="9"/>
      <c r="T35" s="9"/>
      <c r="U35" s="9"/>
      <c r="V35" s="9"/>
      <c r="W35" s="9"/>
      <c r="X35" s="9"/>
      <c r="Y35" s="9"/>
    </row>
    <row r="36" spans="1:25" s="1" customFormat="1" ht="17.25" thickBot="1" x14ac:dyDescent="0.3">
      <c r="A36" s="10" t="s">
        <v>33</v>
      </c>
      <c r="B36" s="10"/>
      <c r="C36" s="10"/>
      <c r="D36" s="23"/>
      <c r="E36" s="24">
        <f>SUM(E37:E40)</f>
        <v>23171.128473645389</v>
      </c>
      <c r="F36" s="24">
        <f t="shared" ref="F36:Y36" si="2">SUM(F37:F40)</f>
        <v>26134.942668759646</v>
      </c>
      <c r="G36" s="24">
        <f t="shared" si="2"/>
        <v>26851.501863873906</v>
      </c>
      <c r="H36" s="24">
        <f t="shared" si="2"/>
        <v>28115.236058988165</v>
      </c>
      <c r="I36" s="24">
        <f t="shared" si="2"/>
        <v>30597.336920769096</v>
      </c>
      <c r="J36" s="24">
        <f t="shared" si="2"/>
        <v>32497.596706672255</v>
      </c>
      <c r="K36" s="24">
        <f t="shared" si="2"/>
        <v>34241.912567104795</v>
      </c>
      <c r="L36" s="24">
        <f t="shared" si="2"/>
        <v>35857.645900438125</v>
      </c>
      <c r="M36" s="24">
        <f t="shared" si="2"/>
        <v>36541.145900438125</v>
      </c>
      <c r="N36" s="24">
        <f t="shared" si="2"/>
        <v>37483.895900438125</v>
      </c>
      <c r="O36" s="24">
        <f t="shared" si="2"/>
        <v>39174.445900438121</v>
      </c>
      <c r="P36" s="24">
        <f t="shared" si="2"/>
        <v>40663.295900438126</v>
      </c>
      <c r="Q36" s="24">
        <f t="shared" si="2"/>
        <v>41687.445900438121</v>
      </c>
      <c r="R36" s="24">
        <f t="shared" si="2"/>
        <v>41780.445900438121</v>
      </c>
      <c r="S36" s="24">
        <f t="shared" si="2"/>
        <v>41780.445900438121</v>
      </c>
      <c r="T36" s="24">
        <f t="shared" si="2"/>
        <v>41780.445900438121</v>
      </c>
      <c r="U36" s="24">
        <f t="shared" si="2"/>
        <v>41780.445900438121</v>
      </c>
      <c r="V36" s="24">
        <f t="shared" si="2"/>
        <v>41780.445900438121</v>
      </c>
      <c r="W36" s="24">
        <f t="shared" si="2"/>
        <v>41780.445900438121</v>
      </c>
      <c r="X36" s="24">
        <f t="shared" si="2"/>
        <v>41780.445900438121</v>
      </c>
      <c r="Y36" s="45">
        <f t="shared" si="2"/>
        <v>41780.445900438121</v>
      </c>
    </row>
    <row r="37" spans="1:25" s="1" customFormat="1" ht="16.5" x14ac:dyDescent="0.25">
      <c r="A37" s="16"/>
      <c r="B37" s="17" t="s">
        <v>33</v>
      </c>
      <c r="C37" s="17" t="s">
        <v>33</v>
      </c>
      <c r="D37" s="18"/>
      <c r="E37" s="18">
        <v>16589.82847364539</v>
      </c>
      <c r="F37" s="18">
        <v>16758.642668759647</v>
      </c>
      <c r="G37" s="18">
        <v>16729.201863873906</v>
      </c>
      <c r="H37" s="18">
        <v>16679.636058988166</v>
      </c>
      <c r="I37" s="18">
        <v>16630.070254102429</v>
      </c>
      <c r="J37" s="18">
        <v>16599.780040005586</v>
      </c>
      <c r="K37" s="18">
        <v>16592.895900438125</v>
      </c>
      <c r="L37" s="18">
        <v>16592.895900438125</v>
      </c>
      <c r="M37" s="18">
        <v>16592.895900438125</v>
      </c>
      <c r="N37" s="18">
        <v>16592.895900438125</v>
      </c>
      <c r="O37" s="18">
        <v>16592.895900438125</v>
      </c>
      <c r="P37" s="18">
        <v>16592.895900438125</v>
      </c>
      <c r="Q37" s="18">
        <v>16592.895900438125</v>
      </c>
      <c r="R37" s="18">
        <v>16592.895900438125</v>
      </c>
      <c r="S37" s="18">
        <v>16592.895900438125</v>
      </c>
      <c r="T37" s="18">
        <v>16592.895900438125</v>
      </c>
      <c r="U37" s="18">
        <v>16592.895900438125</v>
      </c>
      <c r="V37" s="18">
        <v>16592.895900438125</v>
      </c>
      <c r="W37" s="18">
        <v>16592.895900438125</v>
      </c>
      <c r="X37" s="18">
        <v>16592.895900438125</v>
      </c>
      <c r="Y37" s="18">
        <v>16592.895900438125</v>
      </c>
    </row>
    <row r="38" spans="1:25" s="1" customFormat="1" ht="16.5" x14ac:dyDescent="0.25">
      <c r="A38" s="19"/>
      <c r="B38" s="20" t="s">
        <v>33</v>
      </c>
      <c r="C38" s="20" t="s">
        <v>34</v>
      </c>
      <c r="D38" s="25"/>
      <c r="E38" s="25">
        <v>4846.3</v>
      </c>
      <c r="F38" s="25">
        <v>5699.3</v>
      </c>
      <c r="G38" s="25">
        <v>6356.3</v>
      </c>
      <c r="H38" s="25">
        <v>6989.6</v>
      </c>
      <c r="I38" s="25">
        <v>7936.6</v>
      </c>
      <c r="J38" s="25">
        <v>9373.15</v>
      </c>
      <c r="K38" s="25">
        <v>10284.35</v>
      </c>
      <c r="L38" s="25">
        <v>11508.75</v>
      </c>
      <c r="M38" s="25">
        <v>12192.25</v>
      </c>
      <c r="N38" s="25">
        <v>13135</v>
      </c>
      <c r="O38" s="25">
        <v>14527.55</v>
      </c>
      <c r="P38" s="25">
        <v>16016.4</v>
      </c>
      <c r="Q38" s="25">
        <v>17040.55</v>
      </c>
      <c r="R38" s="25">
        <v>17133.55</v>
      </c>
      <c r="S38" s="25">
        <v>17133.55</v>
      </c>
      <c r="T38" s="25">
        <v>17133.55</v>
      </c>
      <c r="U38" s="25">
        <v>17133.55</v>
      </c>
      <c r="V38" s="25">
        <v>17133.55</v>
      </c>
      <c r="W38" s="25">
        <v>17133.55</v>
      </c>
      <c r="X38" s="25">
        <v>17133.55</v>
      </c>
      <c r="Y38" s="25">
        <v>17133.55</v>
      </c>
    </row>
    <row r="39" spans="1:25" s="1" customFormat="1" ht="16.5" x14ac:dyDescent="0.25">
      <c r="A39" s="16"/>
      <c r="B39" s="17" t="s">
        <v>33</v>
      </c>
      <c r="C39" s="17" t="s">
        <v>43</v>
      </c>
      <c r="D39" s="26"/>
      <c r="E39" s="22">
        <v>543</v>
      </c>
      <c r="F39" s="22">
        <v>697</v>
      </c>
      <c r="G39" s="22">
        <v>786</v>
      </c>
      <c r="H39" s="22">
        <v>870</v>
      </c>
      <c r="I39" s="22">
        <v>964.66666666666663</v>
      </c>
      <c r="J39" s="22">
        <v>1160.6666666666667</v>
      </c>
      <c r="K39" s="22">
        <v>1404.6666666666667</v>
      </c>
      <c r="L39" s="22">
        <v>1498</v>
      </c>
      <c r="M39" s="22">
        <v>1498</v>
      </c>
      <c r="N39" s="22">
        <v>1498</v>
      </c>
      <c r="O39" s="22">
        <v>1498</v>
      </c>
      <c r="P39" s="22">
        <v>1498</v>
      </c>
      <c r="Q39" s="22">
        <v>1498</v>
      </c>
      <c r="R39" s="22">
        <v>1498</v>
      </c>
      <c r="S39" s="22">
        <v>1498</v>
      </c>
      <c r="T39" s="22">
        <v>1498</v>
      </c>
      <c r="U39" s="22">
        <v>1498</v>
      </c>
      <c r="V39" s="22">
        <v>1498</v>
      </c>
      <c r="W39" s="22">
        <v>1498</v>
      </c>
      <c r="X39" s="22">
        <v>1498</v>
      </c>
      <c r="Y39" s="22">
        <v>1498</v>
      </c>
    </row>
    <row r="40" spans="1:25" s="1" customFormat="1" ht="16.5" x14ac:dyDescent="0.25">
      <c r="A40" s="19" t="s">
        <v>16</v>
      </c>
      <c r="B40" s="20" t="s">
        <v>33</v>
      </c>
      <c r="C40" s="20" t="s">
        <v>23</v>
      </c>
      <c r="D40" s="25"/>
      <c r="E40" s="25">
        <v>1192</v>
      </c>
      <c r="F40" s="25">
        <v>2980</v>
      </c>
      <c r="G40" s="25">
        <v>2980</v>
      </c>
      <c r="H40" s="25">
        <v>3576</v>
      </c>
      <c r="I40" s="25">
        <v>5066</v>
      </c>
      <c r="J40" s="25">
        <v>5364</v>
      </c>
      <c r="K40" s="25">
        <v>5960</v>
      </c>
      <c r="L40" s="25">
        <v>6258</v>
      </c>
      <c r="M40" s="25">
        <v>6258</v>
      </c>
      <c r="N40" s="25">
        <v>6258</v>
      </c>
      <c r="O40" s="25">
        <v>6556</v>
      </c>
      <c r="P40" s="25">
        <v>6556</v>
      </c>
      <c r="Q40" s="25">
        <v>6556</v>
      </c>
      <c r="R40" s="25">
        <v>6556</v>
      </c>
      <c r="S40" s="25">
        <v>6556</v>
      </c>
      <c r="T40" s="25">
        <v>6556</v>
      </c>
      <c r="U40" s="25">
        <v>6556</v>
      </c>
      <c r="V40" s="25">
        <v>6556</v>
      </c>
      <c r="W40" s="25">
        <v>6556</v>
      </c>
      <c r="X40" s="25">
        <v>6556</v>
      </c>
      <c r="Y40" s="25">
        <v>6556</v>
      </c>
    </row>
    <row r="41" spans="1:25" s="1" customFormat="1" ht="17.25" thickBot="1" x14ac:dyDescent="0.3">
      <c r="A41" s="12"/>
      <c r="B41" s="13"/>
      <c r="C41" s="13"/>
      <c r="D41" s="14"/>
      <c r="E41" s="14"/>
      <c r="F41" s="14"/>
      <c r="G41" s="14"/>
      <c r="H41" s="14"/>
      <c r="I41" s="14"/>
      <c r="J41" s="14"/>
      <c r="K41" s="14"/>
      <c r="L41" s="14"/>
      <c r="M41" s="14"/>
      <c r="N41" s="14"/>
      <c r="O41" s="14"/>
      <c r="P41" s="14"/>
      <c r="Q41" s="14"/>
      <c r="R41" s="14"/>
      <c r="S41" s="14"/>
      <c r="T41" s="14"/>
      <c r="U41" s="14"/>
      <c r="V41" s="14"/>
      <c r="W41" s="14"/>
      <c r="X41" s="14"/>
      <c r="Y41" s="14"/>
    </row>
    <row r="42" spans="1:25" s="1" customFormat="1" ht="17.25" thickBot="1" x14ac:dyDescent="0.3">
      <c r="A42" s="27" t="s">
        <v>35</v>
      </c>
      <c r="B42" s="28"/>
      <c r="C42" s="28"/>
      <c r="D42" s="29"/>
      <c r="E42" s="30">
        <f t="shared" ref="E42:Y42" si="3">E7+E9+E10+E11+E13+E16+E17+E21+E25+E28+E29+E30+E31+E32+E36</f>
        <v>30926.63247364539</v>
      </c>
      <c r="F42" s="30">
        <f t="shared" si="3"/>
        <v>40841.306668759644</v>
      </c>
      <c r="G42" s="30">
        <f t="shared" si="3"/>
        <v>52859.020863873906</v>
      </c>
      <c r="H42" s="30">
        <f t="shared" si="3"/>
        <v>68551.989359581057</v>
      </c>
      <c r="I42" s="30">
        <f t="shared" si="3"/>
        <v>85870.704384142766</v>
      </c>
      <c r="J42" s="30">
        <f t="shared" si="3"/>
        <v>99197.698865664337</v>
      </c>
      <c r="K42" s="30">
        <f t="shared" si="3"/>
        <v>110681.79199161797</v>
      </c>
      <c r="L42" s="30">
        <f t="shared" si="3"/>
        <v>118635.6356217555</v>
      </c>
      <c r="M42" s="30">
        <f t="shared" si="3"/>
        <v>124235.59327793019</v>
      </c>
      <c r="N42" s="30">
        <f t="shared" si="3"/>
        <v>128904.40134040004</v>
      </c>
      <c r="O42" s="30">
        <f t="shared" si="3"/>
        <v>131805.38134040005</v>
      </c>
      <c r="P42" s="30">
        <f t="shared" si="3"/>
        <v>133342.85634040006</v>
      </c>
      <c r="Q42" s="30">
        <f t="shared" si="3"/>
        <v>134387.25634040005</v>
      </c>
      <c r="R42" s="30">
        <f t="shared" si="3"/>
        <v>134498.46434040007</v>
      </c>
      <c r="S42" s="30">
        <f t="shared" si="3"/>
        <v>134540.46434040007</v>
      </c>
      <c r="T42" s="30">
        <f t="shared" si="3"/>
        <v>135196.46434040007</v>
      </c>
      <c r="U42" s="30">
        <f t="shared" si="3"/>
        <v>135206.46434040007</v>
      </c>
      <c r="V42" s="30">
        <f t="shared" si="3"/>
        <v>135212.46434040007</v>
      </c>
      <c r="W42" s="30">
        <f t="shared" si="3"/>
        <v>135217.46434040007</v>
      </c>
      <c r="X42" s="30">
        <f t="shared" si="3"/>
        <v>135244.46434040007</v>
      </c>
      <c r="Y42" s="45">
        <f t="shared" si="3"/>
        <v>135248.46434040007</v>
      </c>
    </row>
    <row r="44" spans="1:25" x14ac:dyDescent="0.25">
      <c r="D44" s="31"/>
      <c r="E44" s="31"/>
      <c r="F44" s="31"/>
      <c r="G44" s="31"/>
      <c r="H44" s="31"/>
      <c r="I44" s="31"/>
      <c r="J44" s="31"/>
      <c r="K44" s="31"/>
      <c r="L44" s="31"/>
      <c r="M44" s="31"/>
      <c r="N44" s="31"/>
      <c r="O44" s="31"/>
      <c r="P44" s="31"/>
      <c r="Q44" s="31"/>
      <c r="R44" s="31"/>
      <c r="S44" s="31"/>
      <c r="T44" s="31"/>
      <c r="U44" s="31"/>
      <c r="V44" s="31"/>
      <c r="W44" s="31"/>
      <c r="X44" s="31"/>
      <c r="Y44" s="36"/>
    </row>
  </sheetData>
  <mergeCells count="2">
    <mergeCell ref="A3:Y3"/>
    <mergeCell ref="A2:Y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2026 DEMAND Requests</vt:lpstr>
      <vt:lpstr>2026 CAPACITY Requests</vt:lpstr>
    </vt:vector>
  </TitlesOfParts>
  <Company>PJM Interconnection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Molly Mooney</dc:creator>
  <cp:lastModifiedBy>Mooney, Molly</cp:lastModifiedBy>
  <dcterms:created xsi:type="dcterms:W3CDTF">2025-09-22T17:13:52Z</dcterms:created>
  <dcterms:modified xsi:type="dcterms:W3CDTF">2025-10-07T19:09:28Z</dcterms:modified>
</cp:coreProperties>
</file>