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A:\2027 Load Forecast Report Files\Load Adjustments\"/>
    </mc:Choice>
  </mc:AlternateContent>
  <xr:revisionPtr revIDLastSave="0" documentId="13_ncr:1_{9868B36B-895F-4516-A384-446BEEB8273E}" xr6:coauthVersionLast="47" xr6:coauthVersionMax="47" xr10:uidLastSave="{00000000-0000-0000-0000-000000000000}"/>
  <bookViews>
    <workbookView xWindow="-120" yWindow="-120" windowWidth="29040" windowHeight="15720" xr2:uid="{B3322539-A013-4A32-89DA-22DC160963A2}"/>
  </bookViews>
  <sheets>
    <sheet name="2027 CAPACITY Requests" sheetId="1" r:id="rId1"/>
    <sheet name="2027 DEMAND Requests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8" i="2" l="1"/>
  <c r="F31" i="2"/>
  <c r="F43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E31" i="2"/>
  <c r="D31" i="2"/>
  <c r="X18" i="2"/>
  <c r="X43" i="2"/>
  <c r="W18" i="2"/>
  <c r="W43" i="2"/>
  <c r="V18" i="2"/>
  <c r="V43" i="2"/>
  <c r="U18" i="2"/>
  <c r="U43" i="2"/>
  <c r="T18" i="2"/>
  <c r="T43" i="2"/>
  <c r="S18" i="2"/>
  <c r="S43" i="2"/>
  <c r="R18" i="2"/>
  <c r="R43" i="2"/>
  <c r="Q18" i="2"/>
  <c r="Q43" i="2"/>
  <c r="P18" i="2"/>
  <c r="P43" i="2"/>
  <c r="O18" i="2"/>
  <c r="O43" i="2"/>
  <c r="N18" i="2"/>
  <c r="N43" i="2"/>
  <c r="M18" i="2"/>
  <c r="M43" i="2"/>
  <c r="L18" i="2"/>
  <c r="L43" i="2"/>
  <c r="K18" i="2"/>
  <c r="K43" i="2"/>
  <c r="J18" i="2"/>
  <c r="J43" i="2"/>
  <c r="I18" i="2"/>
  <c r="I43" i="2"/>
  <c r="H18" i="2"/>
  <c r="H43" i="2"/>
  <c r="G18" i="2"/>
  <c r="G43" i="2"/>
  <c r="E18" i="2"/>
  <c r="E43" i="2"/>
  <c r="D18" i="2"/>
  <c r="D43" i="2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J18" i="1"/>
  <c r="J43" i="1"/>
  <c r="I18" i="1"/>
  <c r="I43" i="1"/>
  <c r="H18" i="1"/>
  <c r="H43" i="1"/>
  <c r="G18" i="1"/>
  <c r="G43" i="1"/>
  <c r="F18" i="1"/>
  <c r="F43" i="1"/>
  <c r="E18" i="1"/>
  <c r="E43" i="1"/>
  <c r="D18" i="1"/>
  <c r="D43" i="1"/>
  <c r="K18" i="1"/>
  <c r="K43" i="1"/>
  <c r="L18" i="1"/>
  <c r="L43" i="1"/>
  <c r="M18" i="1"/>
  <c r="M43" i="1"/>
  <c r="N18" i="1"/>
  <c r="N43" i="1"/>
  <c r="O18" i="1"/>
  <c r="O43" i="1"/>
  <c r="P18" i="1"/>
  <c r="P43" i="1"/>
  <c r="Q18" i="1"/>
  <c r="Q43" i="1"/>
  <c r="R18" i="1"/>
  <c r="R43" i="1"/>
  <c r="S18" i="1"/>
  <c r="S43" i="1"/>
  <c r="T18" i="1"/>
  <c r="T43" i="1"/>
  <c r="U18" i="1"/>
  <c r="U43" i="1"/>
  <c r="V18" i="1"/>
  <c r="V43" i="1"/>
  <c r="X18" i="1"/>
  <c r="X43" i="1"/>
  <c r="W18" i="1"/>
  <c r="W43" i="1"/>
</calcChain>
</file>

<file path=xl/sharedStrings.xml><?xml version="1.0" encoding="utf-8"?>
<sst xmlns="http://schemas.openxmlformats.org/spreadsheetml/2006/main" count="132" uniqueCount="42">
  <si>
    <t>Total Capacity Request for Large Load Adjustment</t>
  </si>
  <si>
    <t>Note these are supplied to PJM by EDC/LSE are are not Final Large Load Adjustments</t>
  </si>
  <si>
    <t>ZONENAME</t>
  </si>
  <si>
    <t>AREANAME</t>
  </si>
  <si>
    <t>AE</t>
  </si>
  <si>
    <t>BGE</t>
  </si>
  <si>
    <t>DPL</t>
  </si>
  <si>
    <t>JCPL</t>
  </si>
  <si>
    <t>METED</t>
  </si>
  <si>
    <t>PECO</t>
  </si>
  <si>
    <t>PENLC</t>
  </si>
  <si>
    <t>PEPCO</t>
  </si>
  <si>
    <t>PL</t>
  </si>
  <si>
    <t>PPL</t>
  </si>
  <si>
    <t>PS</t>
  </si>
  <si>
    <t>PSEG</t>
  </si>
  <si>
    <t>RECO</t>
  </si>
  <si>
    <t>UGI</t>
  </si>
  <si>
    <t> </t>
  </si>
  <si>
    <t>AEP</t>
  </si>
  <si>
    <t>APCO</t>
  </si>
  <si>
    <t>IM</t>
  </si>
  <si>
    <t>AEPOHIO</t>
  </si>
  <si>
    <t>KENTUCKY</t>
  </si>
  <si>
    <t>APS</t>
  </si>
  <si>
    <t>REC</t>
  </si>
  <si>
    <t>ATSI</t>
  </si>
  <si>
    <t>OHIO</t>
  </si>
  <si>
    <t>COMED</t>
  </si>
  <si>
    <t>DAYTON</t>
  </si>
  <si>
    <t>DAY</t>
  </si>
  <si>
    <t>DEOK</t>
  </si>
  <si>
    <t>DLCO</t>
  </si>
  <si>
    <t>EKPC</t>
  </si>
  <si>
    <t>OVEC</t>
  </si>
  <si>
    <t>DOM</t>
  </si>
  <si>
    <t>NVEC</t>
  </si>
  <si>
    <t>ODEC</t>
  </si>
  <si>
    <t>PJM RTO</t>
  </si>
  <si>
    <t>Total DEMAND Request for Large Load Adjustment</t>
  </si>
  <si>
    <t>PS - Port Electrification</t>
  </si>
  <si>
    <t>DOM - Voltage Optimization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</si>
</sst>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1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name val="Arial Narrow"/>
      <family val="2"/>
    </font>
    <font>
      <b/>
      <sz val="11"/>
      <color rgb="FF112277"/>
      <name val="Times"/>
    </font>
    <font>
      <b/>
      <sz val="11"/>
      <color theme="8" tint="-0.249977111117893"/>
      <name val="Arial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Arial Narrow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2"/>
      <name val="Helv"/>
    </font>
    <font>
      <sz val="12"/>
      <name val="Arial"/>
      <family val="2"/>
    </font>
    <font>
      <sz val="11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1C1C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theme="8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9" fontId="11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1" fillId="0" borderId="0"/>
    <xf numFmtId="0" fontId="12" fillId="0" borderId="0"/>
    <xf numFmtId="0" fontId="9" fillId="0" borderId="0"/>
    <xf numFmtId="0" fontId="13" fillId="0" borderId="0"/>
    <xf numFmtId="43" fontId="1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9" fontId="1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</cellStyleXfs>
  <cellXfs count="37">
    <xf numFmtId="0" fontId="0" fillId="0" borderId="0" xfId="0"/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horizontal="center" wrapText="1"/>
    </xf>
    <xf numFmtId="0" fontId="4" fillId="2" borderId="0" xfId="0" applyFont="1" applyFill="1" applyAlignment="1">
      <alignment horizontal="right"/>
    </xf>
    <xf numFmtId="0" fontId="5" fillId="0" borderId="0" xfId="2" applyFont="1"/>
    <xf numFmtId="0" fontId="6" fillId="4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vertical="center"/>
    </xf>
    <xf numFmtId="0" fontId="7" fillId="5" borderId="2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5" borderId="0" xfId="0" applyFont="1" applyFill="1" applyAlignment="1">
      <alignment vertical="center"/>
    </xf>
    <xf numFmtId="0" fontId="6" fillId="6" borderId="0" xfId="0" applyFont="1" applyFill="1" applyAlignment="1">
      <alignment vertical="center"/>
    </xf>
    <xf numFmtId="0" fontId="5" fillId="6" borderId="0" xfId="2" applyFont="1" applyFill="1"/>
    <xf numFmtId="0" fontId="6" fillId="7" borderId="0" xfId="0" applyFont="1" applyFill="1" applyAlignment="1">
      <alignment vertical="center"/>
    </xf>
    <xf numFmtId="0" fontId="5" fillId="7" borderId="0" xfId="2" applyFont="1" applyFill="1"/>
    <xf numFmtId="0" fontId="5" fillId="5" borderId="0" xfId="2" applyFont="1" applyFill="1"/>
    <xf numFmtId="0" fontId="6" fillId="5" borderId="6" xfId="0" applyFont="1" applyFill="1" applyBorder="1" applyAlignment="1">
      <alignment vertical="center"/>
    </xf>
    <xf numFmtId="0" fontId="7" fillId="5" borderId="6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3" fontId="8" fillId="5" borderId="5" xfId="1" applyNumberFormat="1" applyFont="1" applyFill="1" applyBorder="1" applyAlignment="1">
      <alignment horizontal="center" vertical="center"/>
    </xf>
    <xf numFmtId="3" fontId="15" fillId="0" borderId="0" xfId="0" applyNumberFormat="1" applyFont="1"/>
    <xf numFmtId="0" fontId="0" fillId="0" borderId="0" xfId="0" applyAlignment="1">
      <alignment vertical="center" wrapText="1"/>
    </xf>
    <xf numFmtId="3" fontId="8" fillId="5" borderId="3" xfId="1" applyNumberFormat="1" applyFont="1" applyFill="1" applyBorder="1" applyAlignment="1">
      <alignment horizontal="center" vertical="center"/>
    </xf>
    <xf numFmtId="3" fontId="8" fillId="0" borderId="5" xfId="1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3" fontId="8" fillId="0" borderId="4" xfId="1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left"/>
    </xf>
    <xf numFmtId="3" fontId="8" fillId="0" borderId="0" xfId="1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3" fontId="8" fillId="6" borderId="5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3" fontId="8" fillId="7" borderId="0" xfId="1" applyNumberFormat="1" applyFont="1" applyFill="1" applyBorder="1" applyAlignment="1">
      <alignment horizontal="center" vertical="center"/>
    </xf>
    <xf numFmtId="3" fontId="8" fillId="5" borderId="0" xfId="1" applyNumberFormat="1" applyFont="1" applyFill="1" applyBorder="1" applyAlignment="1">
      <alignment horizontal="center" vertical="center"/>
    </xf>
    <xf numFmtId="3" fontId="15" fillId="0" borderId="0" xfId="0" applyNumberFormat="1" applyFont="1" applyAlignment="1">
      <alignment horizontal="center"/>
    </xf>
    <xf numFmtId="3" fontId="8" fillId="5" borderId="2" xfId="1" applyNumberFormat="1" applyFont="1" applyFill="1" applyBorder="1" applyAlignment="1">
      <alignment horizontal="center" vertical="center"/>
    </xf>
    <xf numFmtId="3" fontId="8" fillId="6" borderId="0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</cellXfs>
  <cellStyles count="49">
    <cellStyle name="Comma" xfId="1" builtinId="3"/>
    <cellStyle name="Comma 2" xfId="29" xr:uid="{452198E7-92ED-43B9-8BF8-2BAE2DCACA7C}"/>
    <cellStyle name="Comma 2 2" xfId="34" xr:uid="{01B595F5-E041-444B-8463-64220A650D64}"/>
    <cellStyle name="Comma 3" xfId="4" xr:uid="{0F6FF680-2F58-4D5F-86B5-5CA6A412061D}"/>
    <cellStyle name="Normal" xfId="0" builtinId="0"/>
    <cellStyle name="Normal - Style1" xfId="35" xr:uid="{E14B7649-1CDD-4B47-A8FB-247E4272C52C}"/>
    <cellStyle name="Normal - Style2" xfId="36" xr:uid="{FDDF2387-EA10-4066-BBF9-A5779EB25D7F}"/>
    <cellStyle name="Normal - Style3" xfId="37" xr:uid="{71FE3167-E439-489A-B32E-FA7ADE414AF2}"/>
    <cellStyle name="Normal - Style4" xfId="38" xr:uid="{36493700-6F85-4689-8A7B-885053C4CC00}"/>
    <cellStyle name="Normal - Style5" xfId="39" xr:uid="{519295D2-8CA5-4A21-A187-BDEED4437CFA}"/>
    <cellStyle name="Normal - Style6" xfId="40" xr:uid="{9A53D249-0AEE-4E94-9EF6-1B234654DD6A}"/>
    <cellStyle name="Normal - Style7" xfId="41" xr:uid="{0F67B7D1-666C-4484-A048-407DB5352C68}"/>
    <cellStyle name="Normal - Style8" xfId="42" xr:uid="{B280D3C5-0D97-4F6C-BC20-D6E0F8100C7C}"/>
    <cellStyle name="Normal 10" xfId="47" xr:uid="{72629789-8E0E-43B0-B30C-156EE93251E7}"/>
    <cellStyle name="Normal 10 2" xfId="5" xr:uid="{7BFFB7F7-58C6-486F-AEAE-6B4436C5CB4D}"/>
    <cellStyle name="Normal 11" xfId="46" xr:uid="{608162AE-2825-46F2-837F-6027D08544A6}"/>
    <cellStyle name="Normal 11 2" xfId="6" xr:uid="{15E26C54-87EA-4207-BAD3-9A8EB64100A2}"/>
    <cellStyle name="Normal 12 2" xfId="7" xr:uid="{78E16E28-066C-45ED-ADC1-153E8B9EE73C}"/>
    <cellStyle name="Normal 13 2" xfId="8" xr:uid="{F87C6F78-9DE9-4556-9FDB-9DC9E27732F4}"/>
    <cellStyle name="Normal 14 2" xfId="9" xr:uid="{C60CBADF-8CE6-4EDD-BB36-45DBE603F7F2}"/>
    <cellStyle name="Normal 2" xfId="28" xr:uid="{00C774E1-503C-44DB-8CE4-8DCAA509C236}"/>
    <cellStyle name="Normal 2 10" xfId="10" xr:uid="{43F497B0-BCFC-4CC8-A251-8C39384F0B41}"/>
    <cellStyle name="Normal 2 11" xfId="11" xr:uid="{29817AE9-9C49-437C-8810-21FF877F1D96}"/>
    <cellStyle name="Normal 2 12" xfId="32" xr:uid="{C399D269-D55D-49E2-9872-869755D0CBC2}"/>
    <cellStyle name="Normal 2 13" xfId="43" xr:uid="{91AC5803-B585-404E-973F-8F44F2A447A7}"/>
    <cellStyle name="Normal 2 2" xfId="12" xr:uid="{58E90A9A-6975-4332-A830-3BC2612DE30E}"/>
    <cellStyle name="Normal 2 3" xfId="13" xr:uid="{1D01A067-ACCA-4AC8-8C2C-EB84AB74D643}"/>
    <cellStyle name="Normal 2 4" xfId="14" xr:uid="{2E4AA45E-E4A0-4C39-8BCE-E816B28F4CB2}"/>
    <cellStyle name="Normal 2 5" xfId="15" xr:uid="{1713873F-FB20-4946-9B02-5FE49451B2D9}"/>
    <cellStyle name="Normal 2 6" xfId="16" xr:uid="{D28F13BC-ACFF-45D4-82DE-C30766D74948}"/>
    <cellStyle name="Normal 2 7" xfId="17" xr:uid="{483F84CD-9384-4A9E-87DE-6156767FE8D5}"/>
    <cellStyle name="Normal 2 8" xfId="18" xr:uid="{D6ED1D92-7133-4965-9D99-6D7DA7A09242}"/>
    <cellStyle name="Normal 2 9" xfId="19" xr:uid="{C319E7C0-0B23-4EBC-B7F2-D8E090E82622}"/>
    <cellStyle name="Normal 3" xfId="30" xr:uid="{D77B3F5F-6A7D-4C82-858E-881253082AA4}"/>
    <cellStyle name="Normal 3 2" xfId="20" xr:uid="{5ED35F18-8D98-49DE-B417-5A1A41965584}"/>
    <cellStyle name="Normal 4" xfId="31" xr:uid="{D603CB66-3A8E-44B4-B84A-470109D24D71}"/>
    <cellStyle name="Normal 4 2" xfId="21" xr:uid="{CE5C30CC-E665-4C33-A445-044630248932}"/>
    <cellStyle name="Normal 5" xfId="33" xr:uid="{6267FFDF-0196-42B1-A41F-367172C0E474}"/>
    <cellStyle name="Normal 5 2" xfId="22" xr:uid="{91EEC2BC-CD0F-4E2C-AAE3-BCB5F8EB818E}"/>
    <cellStyle name="Normal 6" xfId="2" xr:uid="{AA2345C2-F705-43C4-A6E0-6F96791B21FF}"/>
    <cellStyle name="Normal 6 2" xfId="23" xr:uid="{2887D98A-14DE-4338-893C-9A7B1C3B4B81}"/>
    <cellStyle name="Normal 7" xfId="3" xr:uid="{43688077-4F80-4487-A5F9-A4FFC3D826A3}"/>
    <cellStyle name="Normal 7 2" xfId="24" xr:uid="{2C8AFFAD-C75F-4EB0-8316-3FCEE1B5B1DF}"/>
    <cellStyle name="Normal 8" xfId="45" xr:uid="{EE2636B5-12CA-4917-9171-201E3A008991}"/>
    <cellStyle name="Normal 8 2" xfId="25" xr:uid="{A260DD65-7E29-4A23-91E8-8B68111321C8}"/>
    <cellStyle name="Normal 9" xfId="48" xr:uid="{496BBDA7-B0DA-42B4-953A-6694096AC808}"/>
    <cellStyle name="Normal 9 2" xfId="26" xr:uid="{CB1D136C-241D-4ABB-82C1-E271C91F2AA1}"/>
    <cellStyle name="Percent 2" xfId="27" xr:uid="{21A115D4-1B82-48EE-8AED-42529125B117}"/>
    <cellStyle name="Percent 3" xfId="44" xr:uid="{790B85E8-F3BA-4F80-9501-582244172B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Public">
  <a:themeElements>
    <a:clrScheme name="PJM_Colorss">
      <a:dk1>
        <a:sysClr val="windowText" lastClr="000000"/>
      </a:dk1>
      <a:lt1>
        <a:srgbClr val="FFFFFF"/>
      </a:lt1>
      <a:dk2>
        <a:srgbClr val="000000"/>
      </a:dk2>
      <a:lt2>
        <a:srgbClr val="EEECE1"/>
      </a:lt2>
      <a:accent1>
        <a:srgbClr val="013366"/>
      </a:accent1>
      <a:accent2>
        <a:srgbClr val="99CC00"/>
      </a:accent2>
      <a:accent3>
        <a:srgbClr val="00B0F0"/>
      </a:accent3>
      <a:accent4>
        <a:srgbClr val="FF9900"/>
      </a:accent4>
      <a:accent5>
        <a:srgbClr val="808080"/>
      </a:accent5>
      <a:accent6>
        <a:srgbClr val="E70588"/>
      </a:accent6>
      <a:hlink>
        <a:srgbClr val="0000FF"/>
      </a:hlink>
      <a:folHlink>
        <a:srgbClr val="800080"/>
      </a:folHlink>
    </a:clrScheme>
    <a:fontScheme name="Office Them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>
    <a:extraClrScheme>
      <a:clrScheme name="Office Theme 1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BBE0E3"/>
        </a:accent1>
        <a:accent2>
          <a:srgbClr val="333399"/>
        </a:accent2>
        <a:accent3>
          <a:srgbClr val="FFFFFF"/>
        </a:accent3>
        <a:accent4>
          <a:srgbClr val="000000"/>
        </a:accent4>
        <a:accent5>
          <a:srgbClr val="DAEDEF"/>
        </a:accent5>
        <a:accent6>
          <a:srgbClr val="2D2D8A"/>
        </a:accent6>
        <a:hlink>
          <a:srgbClr val="009999"/>
        </a:hlink>
        <a:folHlink>
          <a:srgbClr val="99CC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Office Theme 2">
        <a:dk1>
          <a:srgbClr val="000000"/>
        </a:dk1>
        <a:lt1>
          <a:srgbClr val="FFFFFF"/>
        </a:lt1>
        <a:dk2>
          <a:srgbClr val="000000"/>
        </a:dk2>
        <a:lt2>
          <a:srgbClr val="969696"/>
        </a:lt2>
        <a:accent1>
          <a:srgbClr val="FBDF53"/>
        </a:accent1>
        <a:accent2>
          <a:srgbClr val="FF9966"/>
        </a:accent2>
        <a:accent3>
          <a:srgbClr val="FFFFFF"/>
        </a:accent3>
        <a:accent4>
          <a:srgbClr val="000000"/>
        </a:accent4>
        <a:accent5>
          <a:srgbClr val="FDECB3"/>
        </a:accent5>
        <a:accent6>
          <a:srgbClr val="E78A5C"/>
        </a:accent6>
        <a:hlink>
          <a:srgbClr val="CC3300"/>
        </a:hlink>
        <a:folHlink>
          <a:srgbClr val="9966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Office Theme 3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99CCFF"/>
        </a:accent1>
        <a:accent2>
          <a:srgbClr val="CCCCFF"/>
        </a:accent2>
        <a:accent3>
          <a:srgbClr val="FFFFFF"/>
        </a:accent3>
        <a:accent4>
          <a:srgbClr val="000000"/>
        </a:accent4>
        <a:accent5>
          <a:srgbClr val="CAE2FF"/>
        </a:accent5>
        <a:accent6>
          <a:srgbClr val="B9B9E7"/>
        </a:accent6>
        <a:hlink>
          <a:srgbClr val="3333CC"/>
        </a:hlink>
        <a:folHlink>
          <a:srgbClr val="AF67FF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Office Theme 4">
        <a:dk1>
          <a:srgbClr val="000000"/>
        </a:dk1>
        <a:lt1>
          <a:srgbClr val="DEF6F1"/>
        </a:lt1>
        <a:dk2>
          <a:srgbClr val="000000"/>
        </a:dk2>
        <a:lt2>
          <a:srgbClr val="969696"/>
        </a:lt2>
        <a:accent1>
          <a:srgbClr val="FFFFFF"/>
        </a:accent1>
        <a:accent2>
          <a:srgbClr val="8DC6FF"/>
        </a:accent2>
        <a:accent3>
          <a:srgbClr val="ECFAF7"/>
        </a:accent3>
        <a:accent4>
          <a:srgbClr val="000000"/>
        </a:accent4>
        <a:accent5>
          <a:srgbClr val="FFFFFF"/>
        </a:accent5>
        <a:accent6>
          <a:srgbClr val="7FB3E7"/>
        </a:accent6>
        <a:hlink>
          <a:srgbClr val="0066CC"/>
        </a:hlink>
        <a:folHlink>
          <a:srgbClr val="00A8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Office Theme 5">
        <a:dk1>
          <a:srgbClr val="000000"/>
        </a:dk1>
        <a:lt1>
          <a:srgbClr val="FFFFD9"/>
        </a:lt1>
        <a:dk2>
          <a:srgbClr val="000000"/>
        </a:dk2>
        <a:lt2>
          <a:srgbClr val="777777"/>
        </a:lt2>
        <a:accent1>
          <a:srgbClr val="FFFFF7"/>
        </a:accent1>
        <a:accent2>
          <a:srgbClr val="33CCCC"/>
        </a:accent2>
        <a:accent3>
          <a:srgbClr val="FFFFE9"/>
        </a:accent3>
        <a:accent4>
          <a:srgbClr val="000000"/>
        </a:accent4>
        <a:accent5>
          <a:srgbClr val="FFFFFA"/>
        </a:accent5>
        <a:accent6>
          <a:srgbClr val="2DB9B9"/>
        </a:accent6>
        <a:hlink>
          <a:srgbClr val="FF5050"/>
        </a:hlink>
        <a:folHlink>
          <a:srgbClr val="FF99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Office Theme 6">
        <a:dk1>
          <a:srgbClr val="005A58"/>
        </a:dk1>
        <a:lt1>
          <a:srgbClr val="FFFFFF"/>
        </a:lt1>
        <a:dk2>
          <a:srgbClr val="008080"/>
        </a:dk2>
        <a:lt2>
          <a:srgbClr val="FFFF99"/>
        </a:lt2>
        <a:accent1>
          <a:srgbClr val="006462"/>
        </a:accent1>
        <a:accent2>
          <a:srgbClr val="6D6FC7"/>
        </a:accent2>
        <a:accent3>
          <a:srgbClr val="AAC0C0"/>
        </a:accent3>
        <a:accent4>
          <a:srgbClr val="DADADA"/>
        </a:accent4>
        <a:accent5>
          <a:srgbClr val="AAB8B7"/>
        </a:accent5>
        <a:accent6>
          <a:srgbClr val="6264B4"/>
        </a:accent6>
        <a:hlink>
          <a:srgbClr val="00FFFF"/>
        </a:hlink>
        <a:folHlink>
          <a:srgbClr val="00FF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7">
        <a:dk1>
          <a:srgbClr val="5C1F00"/>
        </a:dk1>
        <a:lt1>
          <a:srgbClr val="FFFFFF"/>
        </a:lt1>
        <a:dk2>
          <a:srgbClr val="800000"/>
        </a:dk2>
        <a:lt2>
          <a:srgbClr val="DFD293"/>
        </a:lt2>
        <a:accent1>
          <a:srgbClr val="CC3300"/>
        </a:accent1>
        <a:accent2>
          <a:srgbClr val="BE7960"/>
        </a:accent2>
        <a:accent3>
          <a:srgbClr val="C0AAAA"/>
        </a:accent3>
        <a:accent4>
          <a:srgbClr val="DADADA"/>
        </a:accent4>
        <a:accent5>
          <a:srgbClr val="E2ADAA"/>
        </a:accent5>
        <a:accent6>
          <a:srgbClr val="AC6D56"/>
        </a:accent6>
        <a:hlink>
          <a:srgbClr val="FFFF99"/>
        </a:hlink>
        <a:folHlink>
          <a:srgbClr val="D3A21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8">
        <a:dk1>
          <a:srgbClr val="003366"/>
        </a:dk1>
        <a:lt1>
          <a:srgbClr val="FFFFFF"/>
        </a:lt1>
        <a:dk2>
          <a:srgbClr val="000099"/>
        </a:dk2>
        <a:lt2>
          <a:srgbClr val="CCFFFF"/>
        </a:lt2>
        <a:accent1>
          <a:srgbClr val="3366CC"/>
        </a:accent1>
        <a:accent2>
          <a:srgbClr val="00B000"/>
        </a:accent2>
        <a:accent3>
          <a:srgbClr val="AAAACA"/>
        </a:accent3>
        <a:accent4>
          <a:srgbClr val="DADADA"/>
        </a:accent4>
        <a:accent5>
          <a:srgbClr val="ADB8E2"/>
        </a:accent5>
        <a:accent6>
          <a:srgbClr val="009F00"/>
        </a:accent6>
        <a:hlink>
          <a:srgbClr val="66CCFF"/>
        </a:hlink>
        <a:folHlink>
          <a:srgbClr val="FFE701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9">
        <a:dk1>
          <a:srgbClr val="336699"/>
        </a:dk1>
        <a:lt1>
          <a:srgbClr val="FFFFFF"/>
        </a:lt1>
        <a:dk2>
          <a:srgbClr val="000000"/>
        </a:dk2>
        <a:lt2>
          <a:srgbClr val="E3EBF1"/>
        </a:lt2>
        <a:accent1>
          <a:srgbClr val="003399"/>
        </a:accent1>
        <a:accent2>
          <a:srgbClr val="468A4B"/>
        </a:accent2>
        <a:accent3>
          <a:srgbClr val="AAAAAA"/>
        </a:accent3>
        <a:accent4>
          <a:srgbClr val="DADADA"/>
        </a:accent4>
        <a:accent5>
          <a:srgbClr val="AAADCA"/>
        </a:accent5>
        <a:accent6>
          <a:srgbClr val="3F7D43"/>
        </a:accent6>
        <a:hlink>
          <a:srgbClr val="66CCFF"/>
        </a:hlink>
        <a:folHlink>
          <a:srgbClr val="F0E5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10">
        <a:dk1>
          <a:srgbClr val="777777"/>
        </a:dk1>
        <a:lt1>
          <a:srgbClr val="FFFFFF"/>
        </a:lt1>
        <a:dk2>
          <a:srgbClr val="686B5D"/>
        </a:dk2>
        <a:lt2>
          <a:srgbClr val="D1D1CB"/>
        </a:lt2>
        <a:accent1>
          <a:srgbClr val="909082"/>
        </a:accent1>
        <a:accent2>
          <a:srgbClr val="809EA8"/>
        </a:accent2>
        <a:accent3>
          <a:srgbClr val="B9BAB6"/>
        </a:accent3>
        <a:accent4>
          <a:srgbClr val="DADADA"/>
        </a:accent4>
        <a:accent5>
          <a:srgbClr val="C6C6C1"/>
        </a:accent5>
        <a:accent6>
          <a:srgbClr val="738F98"/>
        </a:accent6>
        <a:hlink>
          <a:srgbClr val="FFCC66"/>
        </a:hlink>
        <a:folHlink>
          <a:srgbClr val="E9DCB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11">
        <a:dk1>
          <a:srgbClr val="3E3E5C"/>
        </a:dk1>
        <a:lt1>
          <a:srgbClr val="FFFFFF"/>
        </a:lt1>
        <a:dk2>
          <a:srgbClr val="666699"/>
        </a:dk2>
        <a:lt2>
          <a:srgbClr val="FFFFFF"/>
        </a:lt2>
        <a:accent1>
          <a:srgbClr val="60597B"/>
        </a:accent1>
        <a:accent2>
          <a:srgbClr val="6666FF"/>
        </a:accent2>
        <a:accent3>
          <a:srgbClr val="B8B8CA"/>
        </a:accent3>
        <a:accent4>
          <a:srgbClr val="DADADA"/>
        </a:accent4>
        <a:accent5>
          <a:srgbClr val="B6B5BF"/>
        </a:accent5>
        <a:accent6>
          <a:srgbClr val="5C5CE7"/>
        </a:accent6>
        <a:hlink>
          <a:srgbClr val="99CCFF"/>
        </a:hlink>
        <a:folHlink>
          <a:srgbClr val="FFFF9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12">
        <a:dk1>
          <a:srgbClr val="2D2015"/>
        </a:dk1>
        <a:lt1>
          <a:srgbClr val="FFFFFF"/>
        </a:lt1>
        <a:dk2>
          <a:srgbClr val="523E26"/>
        </a:dk2>
        <a:lt2>
          <a:srgbClr val="DFC08D"/>
        </a:lt2>
        <a:accent1>
          <a:srgbClr val="8C7B70"/>
        </a:accent1>
        <a:accent2>
          <a:srgbClr val="8F5F2F"/>
        </a:accent2>
        <a:accent3>
          <a:srgbClr val="B3AFAC"/>
        </a:accent3>
        <a:accent4>
          <a:srgbClr val="DADADA"/>
        </a:accent4>
        <a:accent5>
          <a:srgbClr val="C5BFBB"/>
        </a:accent5>
        <a:accent6>
          <a:srgbClr val="81552A"/>
        </a:accent6>
        <a:hlink>
          <a:srgbClr val="CCB400"/>
        </a:hlink>
        <a:folHlink>
          <a:srgbClr val="8C9EA0"/>
        </a:folHlink>
      </a:clrScheme>
      <a:clrMap bg1="dk2" tx1="lt1" bg2="dk1" tx2="lt2" accent1="accent1" accent2="accent2" accent3="accent3" accent4="accent4" accent5="accent5" accent6="accent6" hlink="hlink" folHlink="folHlink"/>
    </a:extraClrScheme>
  </a:extraClrSchemeLst>
  <a:extLst>
    <a:ext uri="{05A4C25C-085E-4340-85A3-A5531E510DB2}">
      <thm15:themeFamily xmlns:thm15="http://schemas.microsoft.com/office/thememl/2012/main" name="PJM_Widescreen" id="{CCCB7C1C-4E2C-41D0-A975-528CC51F3BC0}" vid="{2B650294-31F8-4B7D-80EE-9DE0F8430B2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FDFFB-7094-40A5-ADAC-4E67D997D1D0}">
  <dimension ref="A1:X43"/>
  <sheetViews>
    <sheetView tabSelected="1" zoomScale="70" zoomScaleNormal="70" workbookViewId="0"/>
  </sheetViews>
  <sheetFormatPr defaultRowHeight="14.25" x14ac:dyDescent="0.2"/>
  <cols>
    <col min="1" max="1" width="32.375" bestFit="1" customWidth="1"/>
    <col min="2" max="2" width="13.375" bestFit="1" customWidth="1"/>
    <col min="3" max="3" width="16.75" customWidth="1"/>
    <col min="4" max="23" width="10.125" customWidth="1"/>
    <col min="24" max="24" width="10.125" style="17" customWidth="1"/>
  </cols>
  <sheetData>
    <row r="1" spans="1:24" s="24" customFormat="1" ht="18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</row>
    <row r="2" spans="1:24" s="24" customFormat="1" ht="18" customHeight="1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</row>
    <row r="3" spans="1:24" s="24" customFormat="1" ht="18" customHeight="1" x14ac:dyDescent="0.2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s="24" customFormat="1" ht="18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"/>
    </row>
    <row r="5" spans="1:24" s="24" customFormat="1" ht="15.95" customHeight="1" x14ac:dyDescent="0.25">
      <c r="A5" s="3"/>
      <c r="B5" s="4" t="s">
        <v>2</v>
      </c>
      <c r="C5" s="4" t="s">
        <v>3</v>
      </c>
      <c r="D5" s="5">
        <v>2027</v>
      </c>
      <c r="E5" s="5">
        <v>2028</v>
      </c>
      <c r="F5" s="5">
        <v>2029</v>
      </c>
      <c r="G5" s="5">
        <v>2030</v>
      </c>
      <c r="H5" s="5">
        <v>2031</v>
      </c>
      <c r="I5" s="5">
        <v>2032</v>
      </c>
      <c r="J5" s="5">
        <v>2033</v>
      </c>
      <c r="K5" s="5">
        <v>2034</v>
      </c>
      <c r="L5" s="5">
        <v>2035</v>
      </c>
      <c r="M5" s="5">
        <v>2036</v>
      </c>
      <c r="N5" s="5">
        <v>2037</v>
      </c>
      <c r="O5" s="5">
        <v>2038</v>
      </c>
      <c r="P5" s="5">
        <v>2039</v>
      </c>
      <c r="Q5" s="5">
        <v>2040</v>
      </c>
      <c r="R5" s="5">
        <v>2041</v>
      </c>
      <c r="S5" s="5">
        <v>2042</v>
      </c>
      <c r="T5" s="5">
        <v>2043</v>
      </c>
      <c r="U5" s="5">
        <v>2044</v>
      </c>
      <c r="V5" s="5">
        <v>2045</v>
      </c>
      <c r="W5" s="5">
        <v>2046</v>
      </c>
      <c r="X5" s="5">
        <v>2047</v>
      </c>
    </row>
    <row r="6" spans="1:24" s="24" customFormat="1" ht="16.5" x14ac:dyDescent="0.2">
      <c r="A6" s="6" t="s">
        <v>4</v>
      </c>
      <c r="B6" s="7"/>
      <c r="C6" s="7"/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</row>
    <row r="7" spans="1:24" s="24" customFormat="1" ht="16.5" x14ac:dyDescent="0.25">
      <c r="A7" s="8" t="s">
        <v>5</v>
      </c>
      <c r="B7" s="4" t="s">
        <v>5</v>
      </c>
      <c r="C7" s="4" t="s">
        <v>5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</row>
    <row r="8" spans="1:24" s="24" customFormat="1" ht="16.5" x14ac:dyDescent="0.2">
      <c r="A8" s="9" t="s">
        <v>6</v>
      </c>
      <c r="B8" s="9"/>
      <c r="C8" s="9"/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</row>
    <row r="9" spans="1:24" s="24" customFormat="1" ht="16.5" x14ac:dyDescent="0.2">
      <c r="A9" s="8" t="s">
        <v>7</v>
      </c>
      <c r="B9" s="8"/>
      <c r="C9" s="8"/>
      <c r="D9" s="27">
        <v>0</v>
      </c>
      <c r="E9" s="27">
        <v>0</v>
      </c>
      <c r="F9" s="27">
        <v>63</v>
      </c>
      <c r="G9" s="27">
        <v>176</v>
      </c>
      <c r="H9" s="27">
        <v>961</v>
      </c>
      <c r="I9" s="27">
        <v>1322</v>
      </c>
      <c r="J9" s="27">
        <v>1439</v>
      </c>
      <c r="K9" s="27">
        <v>1488</v>
      </c>
      <c r="L9" s="27">
        <v>1488</v>
      </c>
      <c r="M9" s="27">
        <v>1488</v>
      </c>
      <c r="N9" s="27">
        <v>1488</v>
      </c>
      <c r="O9" s="27">
        <v>1488</v>
      </c>
      <c r="P9" s="27">
        <v>1488</v>
      </c>
      <c r="Q9" s="27">
        <v>1488</v>
      </c>
      <c r="R9" s="27">
        <v>1488</v>
      </c>
      <c r="S9" s="27">
        <v>1488</v>
      </c>
      <c r="T9" s="27">
        <v>1488</v>
      </c>
      <c r="U9" s="27">
        <v>1488</v>
      </c>
      <c r="V9" s="27">
        <v>1488</v>
      </c>
      <c r="W9" s="27">
        <v>1488</v>
      </c>
      <c r="X9" s="27">
        <v>1488</v>
      </c>
    </row>
    <row r="10" spans="1:24" s="24" customFormat="1" ht="16.5" x14ac:dyDescent="0.2">
      <c r="A10" s="9" t="s">
        <v>8</v>
      </c>
      <c r="B10" s="9"/>
      <c r="C10" s="9"/>
      <c r="D10" s="32">
        <v>0</v>
      </c>
      <c r="E10" s="32">
        <v>200</v>
      </c>
      <c r="F10" s="32">
        <v>200</v>
      </c>
      <c r="G10" s="32">
        <v>200</v>
      </c>
      <c r="H10" s="32">
        <v>250</v>
      </c>
      <c r="I10" s="32">
        <v>562</v>
      </c>
      <c r="J10" s="32">
        <v>812</v>
      </c>
      <c r="K10" s="32">
        <v>1183</v>
      </c>
      <c r="L10" s="32">
        <v>1307</v>
      </c>
      <c r="M10" s="32">
        <v>1578</v>
      </c>
      <c r="N10" s="32">
        <v>1600</v>
      </c>
      <c r="O10" s="32">
        <v>1600</v>
      </c>
      <c r="P10" s="32">
        <v>1600</v>
      </c>
      <c r="Q10" s="32">
        <v>1600</v>
      </c>
      <c r="R10" s="32">
        <v>1600</v>
      </c>
      <c r="S10" s="32">
        <v>1600</v>
      </c>
      <c r="T10" s="32">
        <v>1600</v>
      </c>
      <c r="U10" s="32">
        <v>1600</v>
      </c>
      <c r="V10" s="32">
        <v>1600</v>
      </c>
      <c r="W10" s="32">
        <v>1600</v>
      </c>
      <c r="X10" s="32">
        <v>1600</v>
      </c>
    </row>
    <row r="11" spans="1:24" s="24" customFormat="1" ht="16.5" x14ac:dyDescent="0.25">
      <c r="A11" s="8" t="s">
        <v>9</v>
      </c>
      <c r="B11" s="4" t="s">
        <v>9</v>
      </c>
      <c r="C11" s="4" t="s">
        <v>9</v>
      </c>
      <c r="D11" s="27">
        <v>135</v>
      </c>
      <c r="E11" s="27">
        <v>489</v>
      </c>
      <c r="F11" s="27">
        <v>793</v>
      </c>
      <c r="G11" s="27">
        <v>968</v>
      </c>
      <c r="H11" s="27">
        <v>1105</v>
      </c>
      <c r="I11" s="27">
        <v>1162</v>
      </c>
      <c r="J11" s="27">
        <v>1190</v>
      </c>
      <c r="K11" s="27">
        <v>1190</v>
      </c>
      <c r="L11" s="27">
        <v>1412</v>
      </c>
      <c r="M11" s="27">
        <v>1550</v>
      </c>
      <c r="N11" s="27">
        <v>1550</v>
      </c>
      <c r="O11" s="27">
        <v>1550</v>
      </c>
      <c r="P11" s="27">
        <v>1550</v>
      </c>
      <c r="Q11" s="27">
        <v>1550</v>
      </c>
      <c r="R11" s="27">
        <v>1550</v>
      </c>
      <c r="S11" s="27">
        <v>1550</v>
      </c>
      <c r="T11" s="27">
        <v>1550</v>
      </c>
      <c r="U11" s="27">
        <v>1550</v>
      </c>
      <c r="V11" s="27">
        <v>1550</v>
      </c>
      <c r="W11" s="27">
        <v>1550</v>
      </c>
      <c r="X11" s="27">
        <v>1550</v>
      </c>
    </row>
    <row r="12" spans="1:24" s="24" customFormat="1" ht="16.5" x14ac:dyDescent="0.2">
      <c r="A12" s="9" t="s">
        <v>10</v>
      </c>
      <c r="B12" s="9"/>
      <c r="C12" s="9"/>
      <c r="D12" s="32">
        <v>0</v>
      </c>
      <c r="E12" s="32">
        <v>106</v>
      </c>
      <c r="F12" s="32">
        <v>172</v>
      </c>
      <c r="G12" s="32">
        <v>238</v>
      </c>
      <c r="H12" s="32">
        <v>478</v>
      </c>
      <c r="I12" s="32">
        <v>710</v>
      </c>
      <c r="J12" s="32">
        <v>943</v>
      </c>
      <c r="K12" s="32">
        <v>1100</v>
      </c>
      <c r="L12" s="32">
        <v>1100</v>
      </c>
      <c r="M12" s="32">
        <v>1100</v>
      </c>
      <c r="N12" s="32">
        <v>1100</v>
      </c>
      <c r="O12" s="32">
        <v>1100</v>
      </c>
      <c r="P12" s="32">
        <v>1100</v>
      </c>
      <c r="Q12" s="32">
        <v>1100</v>
      </c>
      <c r="R12" s="32">
        <v>1100</v>
      </c>
      <c r="S12" s="32">
        <v>1100</v>
      </c>
      <c r="T12" s="32">
        <v>1100</v>
      </c>
      <c r="U12" s="32">
        <v>1100</v>
      </c>
      <c r="V12" s="32">
        <v>1100</v>
      </c>
      <c r="W12" s="32">
        <v>1100</v>
      </c>
      <c r="X12" s="32">
        <v>1100</v>
      </c>
    </row>
    <row r="13" spans="1:24" s="24" customFormat="1" ht="16.5" x14ac:dyDescent="0.2">
      <c r="A13" s="8" t="s">
        <v>11</v>
      </c>
      <c r="B13" s="8"/>
      <c r="C13" s="8"/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</row>
    <row r="14" spans="1:24" s="24" customFormat="1" ht="16.5" x14ac:dyDescent="0.25">
      <c r="A14" s="9" t="s">
        <v>12</v>
      </c>
      <c r="B14" s="14" t="s">
        <v>13</v>
      </c>
      <c r="C14" s="14" t="s">
        <v>13</v>
      </c>
      <c r="D14" s="32">
        <v>771</v>
      </c>
      <c r="E14" s="32">
        <v>2256</v>
      </c>
      <c r="F14" s="32">
        <v>6559</v>
      </c>
      <c r="G14" s="32">
        <v>21580</v>
      </c>
      <c r="H14" s="32">
        <v>27247</v>
      </c>
      <c r="I14" s="32">
        <v>30293</v>
      </c>
      <c r="J14" s="32">
        <v>31869</v>
      </c>
      <c r="K14" s="32">
        <v>32089</v>
      </c>
      <c r="L14" s="32">
        <v>32089</v>
      </c>
      <c r="M14" s="32">
        <v>32089</v>
      </c>
      <c r="N14" s="32">
        <v>32089</v>
      </c>
      <c r="O14" s="32">
        <v>32089</v>
      </c>
      <c r="P14" s="32">
        <v>32089</v>
      </c>
      <c r="Q14" s="32">
        <v>32089</v>
      </c>
      <c r="R14" s="32">
        <v>32089</v>
      </c>
      <c r="S14" s="32">
        <v>32089</v>
      </c>
      <c r="T14" s="32">
        <v>32089</v>
      </c>
      <c r="U14" s="32">
        <v>32089</v>
      </c>
      <c r="V14" s="32">
        <v>32089</v>
      </c>
      <c r="W14" s="32">
        <v>32089</v>
      </c>
      <c r="X14" s="32">
        <v>32089</v>
      </c>
    </row>
    <row r="15" spans="1:24" s="24" customFormat="1" ht="16.5" x14ac:dyDescent="0.25">
      <c r="A15" s="8" t="s">
        <v>14</v>
      </c>
      <c r="B15" s="4" t="s">
        <v>15</v>
      </c>
      <c r="C15" s="4" t="s">
        <v>15</v>
      </c>
      <c r="D15" s="27">
        <v>448</v>
      </c>
      <c r="E15" s="27">
        <v>701</v>
      </c>
      <c r="F15" s="27">
        <v>881</v>
      </c>
      <c r="G15" s="27">
        <v>1226</v>
      </c>
      <c r="H15" s="27">
        <v>1644</v>
      </c>
      <c r="I15" s="27">
        <v>2588</v>
      </c>
      <c r="J15" s="27">
        <v>3171</v>
      </c>
      <c r="K15" s="27">
        <v>3661</v>
      </c>
      <c r="L15" s="27">
        <v>3848</v>
      </c>
      <c r="M15" s="27">
        <v>3993</v>
      </c>
      <c r="N15" s="27">
        <v>4005</v>
      </c>
      <c r="O15" s="27">
        <v>4014</v>
      </c>
      <c r="P15" s="27">
        <v>4022</v>
      </c>
      <c r="Q15" s="27">
        <v>4030</v>
      </c>
      <c r="R15" s="27">
        <v>4038</v>
      </c>
      <c r="S15" s="27">
        <v>4045</v>
      </c>
      <c r="T15" s="27">
        <v>4053</v>
      </c>
      <c r="U15" s="27">
        <v>4060</v>
      </c>
      <c r="V15" s="27">
        <v>4061</v>
      </c>
      <c r="W15" s="27">
        <v>4061</v>
      </c>
      <c r="X15" s="27">
        <v>4061</v>
      </c>
    </row>
    <row r="16" spans="1:24" s="24" customFormat="1" ht="16.5" x14ac:dyDescent="0.2">
      <c r="A16" s="9" t="s">
        <v>16</v>
      </c>
      <c r="B16" s="9"/>
      <c r="C16" s="9"/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</row>
    <row r="17" spans="1:24" s="24" customFormat="1" ht="17.25" thickBot="1" x14ac:dyDescent="0.25">
      <c r="A17" s="8" t="s">
        <v>17</v>
      </c>
      <c r="B17" s="8"/>
      <c r="C17" s="8"/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</row>
    <row r="18" spans="1:24" s="24" customFormat="1" ht="17.25" thickBot="1" x14ac:dyDescent="0.25">
      <c r="A18" s="9" t="s">
        <v>19</v>
      </c>
      <c r="B18" s="9"/>
      <c r="C18" s="9"/>
      <c r="D18" s="19">
        <f t="shared" ref="D18:X18" si="0">D19+D20+D21+D22</f>
        <v>7071</v>
      </c>
      <c r="E18" s="19">
        <f t="shared" si="0"/>
        <v>10334</v>
      </c>
      <c r="F18" s="19">
        <f t="shared" si="0"/>
        <v>14021</v>
      </c>
      <c r="G18" s="19">
        <f t="shared" si="0"/>
        <v>19569</v>
      </c>
      <c r="H18" s="19">
        <f t="shared" si="0"/>
        <v>22175</v>
      </c>
      <c r="I18" s="19">
        <f t="shared" si="0"/>
        <v>23408.235293000002</v>
      </c>
      <c r="J18" s="19">
        <f t="shared" si="0"/>
        <v>24058.335293</v>
      </c>
      <c r="K18" s="19">
        <f t="shared" si="0"/>
        <v>24569.435293000002</v>
      </c>
      <c r="L18" s="19">
        <f t="shared" si="0"/>
        <v>24582.435293000002</v>
      </c>
      <c r="M18" s="19">
        <f t="shared" si="0"/>
        <v>24595.435293000002</v>
      </c>
      <c r="N18" s="19">
        <f t="shared" si="0"/>
        <v>24595.435293000002</v>
      </c>
      <c r="O18" s="19">
        <f t="shared" si="0"/>
        <v>24595.435293000002</v>
      </c>
      <c r="P18" s="19">
        <f t="shared" si="0"/>
        <v>24595.435293000002</v>
      </c>
      <c r="Q18" s="19">
        <f t="shared" si="0"/>
        <v>24595.435293000002</v>
      </c>
      <c r="R18" s="19">
        <f t="shared" si="0"/>
        <v>24595.435293000002</v>
      </c>
      <c r="S18" s="19">
        <f t="shared" si="0"/>
        <v>24595.435293000002</v>
      </c>
      <c r="T18" s="19">
        <f t="shared" si="0"/>
        <v>24595.435293000002</v>
      </c>
      <c r="U18" s="19">
        <f t="shared" si="0"/>
        <v>24595.435293000002</v>
      </c>
      <c r="V18" s="19">
        <f t="shared" si="0"/>
        <v>24595.435293000002</v>
      </c>
      <c r="W18" s="19">
        <f t="shared" si="0"/>
        <v>24595.435293000002</v>
      </c>
      <c r="X18" s="19">
        <f t="shared" si="0"/>
        <v>24595.435293000002</v>
      </c>
    </row>
    <row r="19" spans="1:24" s="24" customFormat="1" ht="16.5" x14ac:dyDescent="0.25">
      <c r="A19" s="10"/>
      <c r="B19" s="11" t="s">
        <v>19</v>
      </c>
      <c r="C19" s="11" t="s">
        <v>20</v>
      </c>
      <c r="D19" s="29">
        <v>245</v>
      </c>
      <c r="E19" s="29">
        <v>466</v>
      </c>
      <c r="F19" s="29">
        <v>679</v>
      </c>
      <c r="G19" s="29">
        <v>822</v>
      </c>
      <c r="H19" s="29">
        <v>1238</v>
      </c>
      <c r="I19" s="29">
        <v>1621.2</v>
      </c>
      <c r="J19" s="29">
        <v>1938.2</v>
      </c>
      <c r="K19" s="29">
        <v>2116.1999999999998</v>
      </c>
      <c r="L19" s="29">
        <v>2116.1999999999998</v>
      </c>
      <c r="M19" s="29">
        <v>2116.1999999999998</v>
      </c>
      <c r="N19" s="29">
        <v>2116.1999999999998</v>
      </c>
      <c r="O19" s="29">
        <v>2116.1999999999998</v>
      </c>
      <c r="P19" s="29">
        <v>2116.1999999999998</v>
      </c>
      <c r="Q19" s="29">
        <v>2116.1999999999998</v>
      </c>
      <c r="R19" s="29">
        <v>2116.1999999999998</v>
      </c>
      <c r="S19" s="29">
        <v>2116.1999999999998</v>
      </c>
      <c r="T19" s="29">
        <v>2116.1999999999998</v>
      </c>
      <c r="U19" s="29">
        <v>2116.1999999999998</v>
      </c>
      <c r="V19" s="29">
        <v>2116.1999999999998</v>
      </c>
      <c r="W19" s="29">
        <v>2116.1999999999998</v>
      </c>
      <c r="X19" s="29">
        <v>2116.1999999999998</v>
      </c>
    </row>
    <row r="20" spans="1:24" s="24" customFormat="1" ht="16.5" x14ac:dyDescent="0.25">
      <c r="A20" s="12"/>
      <c r="B20" s="13" t="s">
        <v>19</v>
      </c>
      <c r="C20" s="13" t="s">
        <v>21</v>
      </c>
      <c r="D20" s="31">
        <v>1813</v>
      </c>
      <c r="E20" s="31">
        <v>2376</v>
      </c>
      <c r="F20" s="31">
        <v>3186</v>
      </c>
      <c r="G20" s="31">
        <v>4064</v>
      </c>
      <c r="H20" s="31">
        <v>4330</v>
      </c>
      <c r="I20" s="31">
        <v>4330</v>
      </c>
      <c r="J20" s="31">
        <v>4330</v>
      </c>
      <c r="K20" s="31">
        <v>4330</v>
      </c>
      <c r="L20" s="31">
        <v>4330</v>
      </c>
      <c r="M20" s="31">
        <v>4330</v>
      </c>
      <c r="N20" s="31">
        <v>4330</v>
      </c>
      <c r="O20" s="31">
        <v>4330</v>
      </c>
      <c r="P20" s="31">
        <v>4330</v>
      </c>
      <c r="Q20" s="31">
        <v>4330</v>
      </c>
      <c r="R20" s="31">
        <v>4330</v>
      </c>
      <c r="S20" s="31">
        <v>4330</v>
      </c>
      <c r="T20" s="31">
        <v>4330</v>
      </c>
      <c r="U20" s="31">
        <v>4330</v>
      </c>
      <c r="V20" s="31">
        <v>4330</v>
      </c>
      <c r="W20" s="31">
        <v>4330</v>
      </c>
      <c r="X20" s="31">
        <v>4330</v>
      </c>
    </row>
    <row r="21" spans="1:24" s="24" customFormat="1" ht="16.5" x14ac:dyDescent="0.25">
      <c r="A21" s="10"/>
      <c r="B21" s="11" t="s">
        <v>19</v>
      </c>
      <c r="C21" s="11" t="s">
        <v>22</v>
      </c>
      <c r="D21" s="35">
        <v>4980</v>
      </c>
      <c r="E21" s="35">
        <v>7459</v>
      </c>
      <c r="F21" s="35">
        <v>9623</v>
      </c>
      <c r="G21" s="35">
        <v>13900</v>
      </c>
      <c r="H21" s="35">
        <v>15574</v>
      </c>
      <c r="I21" s="35">
        <v>16424.035293000001</v>
      </c>
      <c r="J21" s="35">
        <v>16757.135292999999</v>
      </c>
      <c r="K21" s="35">
        <v>17090.235293000002</v>
      </c>
      <c r="L21" s="35">
        <v>17103.235293000002</v>
      </c>
      <c r="M21" s="35">
        <v>17116.235293000002</v>
      </c>
      <c r="N21" s="35">
        <v>17116.235293000002</v>
      </c>
      <c r="O21" s="35">
        <v>17116.235293000002</v>
      </c>
      <c r="P21" s="35">
        <v>17116.235293000002</v>
      </c>
      <c r="Q21" s="35">
        <v>17116.235293000002</v>
      </c>
      <c r="R21" s="35">
        <v>17116.235293000002</v>
      </c>
      <c r="S21" s="35">
        <v>17116.235293000002</v>
      </c>
      <c r="T21" s="35">
        <v>17116.235293000002</v>
      </c>
      <c r="U21" s="35">
        <v>17116.235293000002</v>
      </c>
      <c r="V21" s="35">
        <v>17116.235293000002</v>
      </c>
      <c r="W21" s="35">
        <v>17116.235293000002</v>
      </c>
      <c r="X21" s="35">
        <v>17116.235293000002</v>
      </c>
    </row>
    <row r="22" spans="1:24" s="24" customFormat="1" ht="17.25" thickBot="1" x14ac:dyDescent="0.3">
      <c r="A22" s="12"/>
      <c r="B22" s="13" t="s">
        <v>19</v>
      </c>
      <c r="C22" s="13" t="s">
        <v>23</v>
      </c>
      <c r="D22" s="31">
        <v>33</v>
      </c>
      <c r="E22" s="31">
        <v>33</v>
      </c>
      <c r="F22" s="31">
        <v>533</v>
      </c>
      <c r="G22" s="31">
        <v>783</v>
      </c>
      <c r="H22" s="31">
        <v>1033</v>
      </c>
      <c r="I22" s="31">
        <v>1033</v>
      </c>
      <c r="J22" s="31">
        <v>1033</v>
      </c>
      <c r="K22" s="31">
        <v>1033</v>
      </c>
      <c r="L22" s="31">
        <v>1033</v>
      </c>
      <c r="M22" s="31">
        <v>1033</v>
      </c>
      <c r="N22" s="31">
        <v>1033</v>
      </c>
      <c r="O22" s="31">
        <v>1033</v>
      </c>
      <c r="P22" s="31">
        <v>1033</v>
      </c>
      <c r="Q22" s="31">
        <v>1033</v>
      </c>
      <c r="R22" s="31">
        <v>1033</v>
      </c>
      <c r="S22" s="31">
        <v>1033</v>
      </c>
      <c r="T22" s="31">
        <v>1033</v>
      </c>
      <c r="U22" s="31">
        <v>1033</v>
      </c>
      <c r="V22" s="31">
        <v>1033</v>
      </c>
      <c r="W22" s="31">
        <v>1033</v>
      </c>
      <c r="X22" s="31">
        <v>1033</v>
      </c>
    </row>
    <row r="23" spans="1:24" s="24" customFormat="1" ht="16.5" x14ac:dyDescent="0.2">
      <c r="A23" s="8" t="s">
        <v>24</v>
      </c>
      <c r="B23" s="8"/>
      <c r="C23" s="8"/>
      <c r="D23" s="23">
        <v>1094</v>
      </c>
      <c r="E23" s="23">
        <v>1529</v>
      </c>
      <c r="F23" s="23">
        <v>2085</v>
      </c>
      <c r="G23" s="23">
        <v>2529</v>
      </c>
      <c r="H23" s="23">
        <v>4170</v>
      </c>
      <c r="I23" s="23">
        <v>5253</v>
      </c>
      <c r="J23" s="23">
        <v>8138</v>
      </c>
      <c r="K23" s="23">
        <v>9702</v>
      </c>
      <c r="L23" s="23">
        <v>10438</v>
      </c>
      <c r="M23" s="23">
        <v>10893</v>
      </c>
      <c r="N23" s="23">
        <v>11055</v>
      </c>
      <c r="O23" s="23">
        <v>11125</v>
      </c>
      <c r="P23" s="23">
        <v>11213</v>
      </c>
      <c r="Q23" s="23">
        <v>11271</v>
      </c>
      <c r="R23" s="23">
        <v>11389</v>
      </c>
      <c r="S23" s="23">
        <v>11389</v>
      </c>
      <c r="T23" s="23">
        <v>11389</v>
      </c>
      <c r="U23" s="23">
        <v>11389</v>
      </c>
      <c r="V23" s="23">
        <v>11389</v>
      </c>
      <c r="W23" s="23">
        <v>11389</v>
      </c>
      <c r="X23" s="23">
        <v>11389</v>
      </c>
    </row>
    <row r="24" spans="1:24" s="24" customFormat="1" ht="16.5" x14ac:dyDescent="0.25">
      <c r="A24" s="9" t="s">
        <v>26</v>
      </c>
      <c r="B24" s="14" t="s">
        <v>26</v>
      </c>
      <c r="C24" s="14" t="s">
        <v>27</v>
      </c>
      <c r="D24" s="32">
        <v>778</v>
      </c>
      <c r="E24" s="32">
        <v>1207</v>
      </c>
      <c r="F24" s="32">
        <v>1819</v>
      </c>
      <c r="G24" s="32">
        <v>2609</v>
      </c>
      <c r="H24" s="32">
        <v>3435</v>
      </c>
      <c r="I24" s="32">
        <v>5531</v>
      </c>
      <c r="J24" s="32">
        <v>7066</v>
      </c>
      <c r="K24" s="32">
        <v>8086</v>
      </c>
      <c r="L24" s="32">
        <v>8432</v>
      </c>
      <c r="M24" s="32">
        <v>8516</v>
      </c>
      <c r="N24" s="32">
        <v>8578</v>
      </c>
      <c r="O24" s="32">
        <v>8599</v>
      </c>
      <c r="P24" s="32">
        <v>8599</v>
      </c>
      <c r="Q24" s="32">
        <v>8599</v>
      </c>
      <c r="R24" s="32">
        <v>8599</v>
      </c>
      <c r="S24" s="32">
        <v>8599</v>
      </c>
      <c r="T24" s="32">
        <v>8599</v>
      </c>
      <c r="U24" s="32">
        <v>8599</v>
      </c>
      <c r="V24" s="32">
        <v>8599</v>
      </c>
      <c r="W24" s="32">
        <v>8599</v>
      </c>
      <c r="X24" s="32">
        <v>8599</v>
      </c>
    </row>
    <row r="25" spans="1:24" s="24" customFormat="1" ht="16.5" x14ac:dyDescent="0.25">
      <c r="A25" s="8" t="s">
        <v>28</v>
      </c>
      <c r="B25" s="4" t="s">
        <v>28</v>
      </c>
      <c r="C25" s="4" t="s">
        <v>28</v>
      </c>
      <c r="D25" s="27">
        <v>2070</v>
      </c>
      <c r="E25" s="27">
        <v>3379</v>
      </c>
      <c r="F25" s="27">
        <v>4919</v>
      </c>
      <c r="G25" s="27">
        <v>6286</v>
      </c>
      <c r="H25" s="27">
        <v>7670</v>
      </c>
      <c r="I25" s="27">
        <v>8744</v>
      </c>
      <c r="J25" s="27">
        <v>9520</v>
      </c>
      <c r="K25" s="27">
        <v>10071</v>
      </c>
      <c r="L25" s="27">
        <v>10401</v>
      </c>
      <c r="M25" s="27">
        <v>10475</v>
      </c>
      <c r="N25" s="27">
        <v>10475</v>
      </c>
      <c r="O25" s="27">
        <v>10475</v>
      </c>
      <c r="P25" s="27">
        <v>10475</v>
      </c>
      <c r="Q25" s="27">
        <v>10475</v>
      </c>
      <c r="R25" s="27">
        <v>10475</v>
      </c>
      <c r="S25" s="27">
        <v>10475</v>
      </c>
      <c r="T25" s="27">
        <v>10475</v>
      </c>
      <c r="U25" s="27">
        <v>10475</v>
      </c>
      <c r="V25" s="27">
        <v>10475</v>
      </c>
      <c r="W25" s="27">
        <v>10475</v>
      </c>
      <c r="X25" s="27">
        <v>10475</v>
      </c>
    </row>
    <row r="26" spans="1:24" s="24" customFormat="1" ht="16.5" x14ac:dyDescent="0.25">
      <c r="A26" s="9" t="s">
        <v>29</v>
      </c>
      <c r="B26" s="14" t="s">
        <v>30</v>
      </c>
      <c r="C26" s="14" t="s">
        <v>30</v>
      </c>
      <c r="D26" s="32">
        <v>75</v>
      </c>
      <c r="E26" s="32">
        <v>415</v>
      </c>
      <c r="F26" s="32">
        <v>1820</v>
      </c>
      <c r="G26" s="32">
        <v>3750</v>
      </c>
      <c r="H26" s="32">
        <v>5870</v>
      </c>
      <c r="I26" s="32">
        <v>6170</v>
      </c>
      <c r="J26" s="32">
        <v>6485</v>
      </c>
      <c r="K26" s="32">
        <v>6485</v>
      </c>
      <c r="L26" s="32">
        <v>6485</v>
      </c>
      <c r="M26" s="32">
        <v>6485</v>
      </c>
      <c r="N26" s="32">
        <v>6485</v>
      </c>
      <c r="O26" s="32">
        <v>6485</v>
      </c>
      <c r="P26" s="32">
        <v>6485</v>
      </c>
      <c r="Q26" s="32">
        <v>6485</v>
      </c>
      <c r="R26" s="32">
        <v>6485</v>
      </c>
      <c r="S26" s="32">
        <v>6485</v>
      </c>
      <c r="T26" s="32">
        <v>6485</v>
      </c>
      <c r="U26" s="32">
        <v>6485</v>
      </c>
      <c r="V26" s="32">
        <v>6485</v>
      </c>
      <c r="W26" s="32">
        <v>6485</v>
      </c>
      <c r="X26" s="32">
        <v>6485</v>
      </c>
    </row>
    <row r="27" spans="1:24" s="24" customFormat="1" ht="16.5" x14ac:dyDescent="0.25">
      <c r="A27" s="8" t="s">
        <v>31</v>
      </c>
      <c r="B27" s="4" t="s">
        <v>31</v>
      </c>
      <c r="C27" s="4" t="s">
        <v>31</v>
      </c>
      <c r="D27" s="27">
        <v>261</v>
      </c>
      <c r="E27" s="27">
        <v>410</v>
      </c>
      <c r="F27" s="27">
        <v>593</v>
      </c>
      <c r="G27" s="27">
        <v>811</v>
      </c>
      <c r="H27" s="27">
        <v>1046</v>
      </c>
      <c r="I27" s="27">
        <v>1378</v>
      </c>
      <c r="J27" s="27">
        <v>1378</v>
      </c>
      <c r="K27" s="27">
        <v>1378</v>
      </c>
      <c r="L27" s="27">
        <v>1378</v>
      </c>
      <c r="M27" s="27">
        <v>1378</v>
      </c>
      <c r="N27" s="27">
        <v>1378</v>
      </c>
      <c r="O27" s="27">
        <v>1378</v>
      </c>
      <c r="P27" s="27">
        <v>1378</v>
      </c>
      <c r="Q27" s="27">
        <v>1378</v>
      </c>
      <c r="R27" s="27">
        <v>1378</v>
      </c>
      <c r="S27" s="27">
        <v>1378</v>
      </c>
      <c r="T27" s="27">
        <v>1378</v>
      </c>
      <c r="U27" s="27">
        <v>1378</v>
      </c>
      <c r="V27" s="27">
        <v>1378</v>
      </c>
      <c r="W27" s="27">
        <v>1378</v>
      </c>
      <c r="X27" s="27">
        <v>1378</v>
      </c>
    </row>
    <row r="28" spans="1:24" s="24" customFormat="1" ht="16.5" x14ac:dyDescent="0.2">
      <c r="A28" s="9" t="s">
        <v>32</v>
      </c>
      <c r="B28" s="9"/>
      <c r="C28" s="9"/>
      <c r="D28" s="32">
        <v>0</v>
      </c>
      <c r="E28" s="32">
        <v>0</v>
      </c>
      <c r="F28" s="32">
        <v>0</v>
      </c>
      <c r="G28" s="32">
        <v>0</v>
      </c>
      <c r="H28" s="32">
        <v>6</v>
      </c>
      <c r="I28" s="32">
        <v>48</v>
      </c>
      <c r="J28" s="32">
        <v>89</v>
      </c>
      <c r="K28" s="32">
        <v>130</v>
      </c>
      <c r="L28" s="32">
        <v>156</v>
      </c>
      <c r="M28" s="32">
        <v>183</v>
      </c>
      <c r="N28" s="32">
        <v>186</v>
      </c>
      <c r="O28" s="32">
        <v>186</v>
      </c>
      <c r="P28" s="32">
        <v>186</v>
      </c>
      <c r="Q28" s="32">
        <v>186</v>
      </c>
      <c r="R28" s="32">
        <v>186</v>
      </c>
      <c r="S28" s="32">
        <v>186</v>
      </c>
      <c r="T28" s="32">
        <v>186</v>
      </c>
      <c r="U28" s="32">
        <v>186</v>
      </c>
      <c r="V28" s="32">
        <v>186</v>
      </c>
      <c r="W28" s="32">
        <v>186</v>
      </c>
      <c r="X28" s="32">
        <v>186</v>
      </c>
    </row>
    <row r="29" spans="1:24" s="24" customFormat="1" ht="16.5" x14ac:dyDescent="0.2">
      <c r="A29" s="8" t="s">
        <v>33</v>
      </c>
      <c r="B29" s="8"/>
      <c r="C29" s="8"/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</row>
    <row r="30" spans="1:24" s="24" customFormat="1" ht="17.25" thickBot="1" x14ac:dyDescent="0.25">
      <c r="A30" s="9" t="s">
        <v>34</v>
      </c>
      <c r="B30" s="9"/>
      <c r="C30" s="9"/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</row>
    <row r="31" spans="1:24" s="24" customFormat="1" ht="17.25" thickBot="1" x14ac:dyDescent="0.25">
      <c r="A31" s="8" t="s">
        <v>35</v>
      </c>
      <c r="B31" s="8"/>
      <c r="C31" s="8"/>
      <c r="D31" s="23">
        <f t="shared" ref="D31:X31" si="1">SUM(D32:D35)</f>
        <v>17810</v>
      </c>
      <c r="E31" s="23">
        <f t="shared" si="1"/>
        <v>20834</v>
      </c>
      <c r="F31" s="23">
        <f t="shared" si="1"/>
        <v>24856</v>
      </c>
      <c r="G31" s="23">
        <f t="shared" si="1"/>
        <v>28771</v>
      </c>
      <c r="H31" s="23">
        <f t="shared" si="1"/>
        <v>31219</v>
      </c>
      <c r="I31" s="23">
        <f t="shared" si="1"/>
        <v>33690</v>
      </c>
      <c r="J31" s="23">
        <f t="shared" si="1"/>
        <v>37741</v>
      </c>
      <c r="K31" s="23">
        <f t="shared" si="1"/>
        <v>39326</v>
      </c>
      <c r="L31" s="23">
        <f t="shared" si="1"/>
        <v>42855</v>
      </c>
      <c r="M31" s="23">
        <f t="shared" si="1"/>
        <v>45203</v>
      </c>
      <c r="N31" s="23">
        <f t="shared" si="1"/>
        <v>46584</v>
      </c>
      <c r="O31" s="23">
        <f t="shared" si="1"/>
        <v>48891</v>
      </c>
      <c r="P31" s="23">
        <f t="shared" si="1"/>
        <v>50409</v>
      </c>
      <c r="Q31" s="23">
        <f t="shared" si="1"/>
        <v>52907</v>
      </c>
      <c r="R31" s="23">
        <f t="shared" si="1"/>
        <v>54282</v>
      </c>
      <c r="S31" s="23">
        <f t="shared" si="1"/>
        <v>55301</v>
      </c>
      <c r="T31" s="23">
        <f t="shared" si="1"/>
        <v>56669</v>
      </c>
      <c r="U31" s="23">
        <f t="shared" si="1"/>
        <v>59927</v>
      </c>
      <c r="V31" s="23">
        <f t="shared" si="1"/>
        <v>62124</v>
      </c>
      <c r="W31" s="23">
        <f t="shared" si="1"/>
        <v>63974</v>
      </c>
      <c r="X31" s="25">
        <f t="shared" si="1"/>
        <v>64653</v>
      </c>
    </row>
    <row r="32" spans="1:24" s="24" customFormat="1" ht="16.5" x14ac:dyDescent="0.25">
      <c r="A32" s="10"/>
      <c r="B32" s="11" t="s">
        <v>35</v>
      </c>
      <c r="C32" s="11" t="s">
        <v>35</v>
      </c>
      <c r="D32" s="29">
        <v>11590</v>
      </c>
      <c r="E32" s="29">
        <v>12946</v>
      </c>
      <c r="F32" s="29">
        <v>15122</v>
      </c>
      <c r="G32" s="29">
        <v>17570</v>
      </c>
      <c r="H32" s="29">
        <v>18582</v>
      </c>
      <c r="I32" s="29">
        <v>19182</v>
      </c>
      <c r="J32" s="29">
        <v>21771</v>
      </c>
      <c r="K32" s="29">
        <v>22329</v>
      </c>
      <c r="L32" s="29">
        <v>24627</v>
      </c>
      <c r="M32" s="29">
        <v>26088</v>
      </c>
      <c r="N32" s="29">
        <v>26736</v>
      </c>
      <c r="O32" s="29">
        <v>27906</v>
      </c>
      <c r="P32" s="29">
        <v>28174</v>
      </c>
      <c r="Q32" s="29">
        <v>29674</v>
      </c>
      <c r="R32" s="29">
        <v>30077</v>
      </c>
      <c r="S32" s="29">
        <v>30077</v>
      </c>
      <c r="T32" s="29">
        <v>30377</v>
      </c>
      <c r="U32" s="29">
        <v>31907</v>
      </c>
      <c r="V32" s="29">
        <v>33111</v>
      </c>
      <c r="W32" s="29">
        <v>34299</v>
      </c>
      <c r="X32" s="29">
        <v>34299</v>
      </c>
    </row>
    <row r="33" spans="1:24" s="24" customFormat="1" ht="16.5" x14ac:dyDescent="0.25">
      <c r="A33" s="12"/>
      <c r="B33" s="13" t="s">
        <v>35</v>
      </c>
      <c r="C33" s="13" t="s">
        <v>36</v>
      </c>
      <c r="D33" s="31">
        <v>5062</v>
      </c>
      <c r="E33" s="31">
        <v>5869</v>
      </c>
      <c r="F33" s="31">
        <v>6942</v>
      </c>
      <c r="G33" s="31">
        <v>7740</v>
      </c>
      <c r="H33" s="31">
        <v>8465</v>
      </c>
      <c r="I33" s="31">
        <v>9230</v>
      </c>
      <c r="J33" s="31">
        <v>9970</v>
      </c>
      <c r="K33" s="31">
        <v>10321</v>
      </c>
      <c r="L33" s="31">
        <v>10621</v>
      </c>
      <c r="M33" s="31">
        <v>11017</v>
      </c>
      <c r="N33" s="31">
        <v>11301</v>
      </c>
      <c r="O33" s="31">
        <v>11872</v>
      </c>
      <c r="P33" s="31">
        <v>12337</v>
      </c>
      <c r="Q33" s="31">
        <v>12337</v>
      </c>
      <c r="R33" s="31">
        <v>12517</v>
      </c>
      <c r="S33" s="31">
        <v>13135</v>
      </c>
      <c r="T33" s="31">
        <v>13537</v>
      </c>
      <c r="U33" s="31">
        <v>14348</v>
      </c>
      <c r="V33" s="31">
        <v>14905</v>
      </c>
      <c r="W33" s="31">
        <v>15328</v>
      </c>
      <c r="X33" s="31">
        <v>15794</v>
      </c>
    </row>
    <row r="34" spans="1:24" s="24" customFormat="1" ht="16.5" x14ac:dyDescent="0.25">
      <c r="A34" s="10"/>
      <c r="B34" s="11" t="s">
        <v>35</v>
      </c>
      <c r="C34" s="11" t="s">
        <v>37</v>
      </c>
      <c r="D34" s="35">
        <v>685</v>
      </c>
      <c r="E34" s="35">
        <v>778</v>
      </c>
      <c r="F34" s="35">
        <v>869</v>
      </c>
      <c r="G34" s="35">
        <v>1083</v>
      </c>
      <c r="H34" s="35">
        <v>1499</v>
      </c>
      <c r="I34" s="35">
        <v>1894</v>
      </c>
      <c r="J34" s="35">
        <v>2152</v>
      </c>
      <c r="K34" s="35">
        <v>2368</v>
      </c>
      <c r="L34" s="35">
        <v>2554</v>
      </c>
      <c r="M34" s="35">
        <v>2640</v>
      </c>
      <c r="N34" s="35">
        <v>2644</v>
      </c>
      <c r="O34" s="35">
        <v>2644</v>
      </c>
      <c r="P34" s="35">
        <v>2644</v>
      </c>
      <c r="Q34" s="35">
        <v>2644</v>
      </c>
      <c r="R34" s="35">
        <v>2644</v>
      </c>
      <c r="S34" s="35">
        <v>2644</v>
      </c>
      <c r="T34" s="35">
        <v>2644</v>
      </c>
      <c r="U34" s="35">
        <v>2644</v>
      </c>
      <c r="V34" s="35">
        <v>2644</v>
      </c>
      <c r="W34" s="35">
        <v>2644</v>
      </c>
      <c r="X34" s="35">
        <v>2644</v>
      </c>
    </row>
    <row r="35" spans="1:24" s="24" customFormat="1" ht="16.5" x14ac:dyDescent="0.25">
      <c r="A35" s="12" t="s">
        <v>18</v>
      </c>
      <c r="B35" s="13" t="s">
        <v>35</v>
      </c>
      <c r="C35" s="13" t="s">
        <v>25</v>
      </c>
      <c r="D35" s="31">
        <v>473</v>
      </c>
      <c r="E35" s="31">
        <v>1241</v>
      </c>
      <c r="F35" s="31">
        <v>1923</v>
      </c>
      <c r="G35" s="31">
        <v>2378</v>
      </c>
      <c r="H35" s="31">
        <v>2673</v>
      </c>
      <c r="I35" s="31">
        <v>3384</v>
      </c>
      <c r="J35" s="31">
        <v>3848</v>
      </c>
      <c r="K35" s="31">
        <v>4308</v>
      </c>
      <c r="L35" s="31">
        <v>5053</v>
      </c>
      <c r="M35" s="31">
        <v>5458</v>
      </c>
      <c r="N35" s="31">
        <v>5903</v>
      </c>
      <c r="O35" s="31">
        <v>6469</v>
      </c>
      <c r="P35" s="31">
        <v>7254</v>
      </c>
      <c r="Q35" s="31">
        <v>8252</v>
      </c>
      <c r="R35" s="31">
        <v>9044</v>
      </c>
      <c r="S35" s="31">
        <v>9445</v>
      </c>
      <c r="T35" s="31">
        <v>10111</v>
      </c>
      <c r="U35" s="31">
        <v>11028</v>
      </c>
      <c r="V35" s="31">
        <v>11464</v>
      </c>
      <c r="W35" s="31">
        <v>11703</v>
      </c>
      <c r="X35" s="31">
        <v>11916</v>
      </c>
    </row>
    <row r="37" spans="1:24" ht="16.5" x14ac:dyDescent="0.3"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33"/>
    </row>
    <row r="38" spans="1:24" s="24" customFormat="1" ht="16.5" x14ac:dyDescent="0.25">
      <c r="A38" s="8" t="s">
        <v>40</v>
      </c>
      <c r="B38" s="4" t="s">
        <v>15</v>
      </c>
      <c r="C38" s="4" t="s">
        <v>15</v>
      </c>
      <c r="D38" s="27">
        <v>0.9</v>
      </c>
      <c r="E38" s="27">
        <v>12</v>
      </c>
      <c r="F38" s="27">
        <v>12</v>
      </c>
      <c r="G38" s="27">
        <v>13</v>
      </c>
      <c r="H38" s="27">
        <v>15</v>
      </c>
      <c r="I38" s="27">
        <v>32</v>
      </c>
      <c r="J38" s="27">
        <v>45</v>
      </c>
      <c r="K38" s="27">
        <v>52</v>
      </c>
      <c r="L38" s="27">
        <v>60</v>
      </c>
      <c r="M38" s="27">
        <v>65</v>
      </c>
      <c r="N38" s="27">
        <v>70</v>
      </c>
      <c r="O38" s="27">
        <v>76</v>
      </c>
      <c r="P38" s="27">
        <v>81</v>
      </c>
      <c r="Q38" s="27">
        <v>119</v>
      </c>
      <c r="R38" s="27">
        <v>121</v>
      </c>
      <c r="S38" s="27">
        <v>122</v>
      </c>
      <c r="T38" s="27">
        <v>123</v>
      </c>
      <c r="U38" s="27">
        <v>123</v>
      </c>
      <c r="V38" s="27">
        <v>147</v>
      </c>
      <c r="W38" s="27">
        <v>148</v>
      </c>
      <c r="X38" s="27">
        <v>148</v>
      </c>
    </row>
    <row r="39" spans="1:24" s="24" customFormat="1" ht="16.5" x14ac:dyDescent="0.25">
      <c r="A39" s="9" t="s">
        <v>41</v>
      </c>
      <c r="B39" s="14" t="s">
        <v>35</v>
      </c>
      <c r="C39" s="14" t="s">
        <v>35</v>
      </c>
      <c r="D39" s="32">
        <v>-47</v>
      </c>
      <c r="E39" s="32">
        <v>-77</v>
      </c>
      <c r="F39" s="32">
        <v>-107</v>
      </c>
      <c r="G39" s="32">
        <v>-137</v>
      </c>
      <c r="H39" s="32">
        <v>-167</v>
      </c>
      <c r="I39" s="32">
        <v>-197</v>
      </c>
      <c r="J39" s="32">
        <v>-218</v>
      </c>
      <c r="K39" s="32">
        <v>-223</v>
      </c>
      <c r="L39" s="32">
        <v>-223</v>
      </c>
      <c r="M39" s="32">
        <v>-223</v>
      </c>
      <c r="N39" s="32">
        <v>-223</v>
      </c>
      <c r="O39" s="32">
        <v>-223</v>
      </c>
      <c r="P39" s="32">
        <v>-223</v>
      </c>
      <c r="Q39" s="32">
        <v>-223</v>
      </c>
      <c r="R39" s="32">
        <v>-223</v>
      </c>
      <c r="S39" s="32">
        <v>-223</v>
      </c>
      <c r="T39" s="32">
        <v>-223</v>
      </c>
      <c r="U39" s="32">
        <v>-223</v>
      </c>
      <c r="V39" s="32">
        <v>-223</v>
      </c>
      <c r="W39" s="32">
        <v>-223</v>
      </c>
      <c r="X39" s="32">
        <v>-223</v>
      </c>
    </row>
    <row r="42" spans="1:24" ht="15" thickBot="1" x14ac:dyDescent="0.25"/>
    <row r="43" spans="1:24" s="24" customFormat="1" ht="17.25" thickBot="1" x14ac:dyDescent="0.25">
      <c r="A43" s="15" t="s">
        <v>38</v>
      </c>
      <c r="B43" s="16"/>
      <c r="C43" s="16"/>
      <c r="D43" s="22">
        <f t="shared" ref="D43:X43" si="2">D7+D9+D10+D11+D13+D14+D15+D18+D23+D24+D25+D26+D27+D28+D31+D38+D39</f>
        <v>30466.9</v>
      </c>
      <c r="E43" s="22">
        <f t="shared" si="2"/>
        <v>41689</v>
      </c>
      <c r="F43" s="22">
        <f t="shared" si="2"/>
        <v>58514</v>
      </c>
      <c r="G43" s="22">
        <f t="shared" si="2"/>
        <v>88351</v>
      </c>
      <c r="H43" s="22">
        <f t="shared" si="2"/>
        <v>106646</v>
      </c>
      <c r="I43" s="22">
        <f t="shared" si="2"/>
        <v>119984.23529300001</v>
      </c>
      <c r="J43" s="22">
        <f t="shared" si="2"/>
        <v>132783.33529299998</v>
      </c>
      <c r="K43" s="22">
        <f t="shared" si="2"/>
        <v>139187.43529300002</v>
      </c>
      <c r="L43" s="22">
        <f t="shared" si="2"/>
        <v>144708.43529300002</v>
      </c>
      <c r="M43" s="22">
        <f t="shared" si="2"/>
        <v>148268.43529300002</v>
      </c>
      <c r="N43" s="22">
        <f t="shared" si="2"/>
        <v>149915.43529300002</v>
      </c>
      <c r="O43" s="22">
        <f t="shared" si="2"/>
        <v>152328.43529300002</v>
      </c>
      <c r="P43" s="22">
        <f t="shared" si="2"/>
        <v>153947.43529300002</v>
      </c>
      <c r="Q43" s="22">
        <f t="shared" si="2"/>
        <v>156549.43529300002</v>
      </c>
      <c r="R43" s="22">
        <f t="shared" si="2"/>
        <v>158052.43529300002</v>
      </c>
      <c r="S43" s="22">
        <f t="shared" si="2"/>
        <v>159079.43529300002</v>
      </c>
      <c r="T43" s="22">
        <f t="shared" si="2"/>
        <v>160456.43529300002</v>
      </c>
      <c r="U43" s="22">
        <f t="shared" si="2"/>
        <v>163721.43529300002</v>
      </c>
      <c r="V43" s="22">
        <f t="shared" si="2"/>
        <v>165943.43529300002</v>
      </c>
      <c r="W43" s="22">
        <f t="shared" si="2"/>
        <v>167794.43529300002</v>
      </c>
      <c r="X43" s="22">
        <f t="shared" si="2"/>
        <v>168473.43529300002</v>
      </c>
    </row>
  </sheetData>
  <mergeCells count="2">
    <mergeCell ref="A2:X2"/>
    <mergeCell ref="A3:X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BA7A0-398F-4F74-9472-AAB5A2A54009}">
  <dimension ref="A1:AA43"/>
  <sheetViews>
    <sheetView zoomScale="70" zoomScaleNormal="70" workbookViewId="0"/>
  </sheetViews>
  <sheetFormatPr defaultRowHeight="14.25" x14ac:dyDescent="0.2"/>
  <cols>
    <col min="1" max="1" width="29.625" bestFit="1" customWidth="1"/>
    <col min="2" max="2" width="13.375" bestFit="1" customWidth="1"/>
    <col min="3" max="3" width="16.75" customWidth="1"/>
    <col min="4" max="23" width="10.125" customWidth="1"/>
    <col min="24" max="24" width="10.125" style="17" customWidth="1"/>
    <col min="28" max="28" width="9.25" bestFit="1" customWidth="1"/>
  </cols>
  <sheetData>
    <row r="1" spans="1:27" s="24" customFormat="1" ht="18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</row>
    <row r="2" spans="1:27" s="24" customFormat="1" ht="18" customHeight="1" x14ac:dyDescent="0.2">
      <c r="A2" s="36" t="s">
        <v>39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</row>
    <row r="3" spans="1:27" s="24" customFormat="1" ht="18" customHeight="1" x14ac:dyDescent="0.2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7" s="24" customFormat="1" ht="18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"/>
    </row>
    <row r="5" spans="1:27" s="24" customFormat="1" ht="15.95" customHeight="1" x14ac:dyDescent="0.25">
      <c r="A5" s="3"/>
      <c r="B5" s="4" t="s">
        <v>2</v>
      </c>
      <c r="C5" s="4" t="s">
        <v>3</v>
      </c>
      <c r="D5" s="5">
        <v>2027</v>
      </c>
      <c r="E5" s="5">
        <v>2028</v>
      </c>
      <c r="F5" s="5">
        <v>2029</v>
      </c>
      <c r="G5" s="5">
        <v>2030</v>
      </c>
      <c r="H5" s="5">
        <v>2031</v>
      </c>
      <c r="I5" s="5">
        <v>2032</v>
      </c>
      <c r="J5" s="5">
        <v>2033</v>
      </c>
      <c r="K5" s="5">
        <v>2034</v>
      </c>
      <c r="L5" s="5">
        <v>2035</v>
      </c>
      <c r="M5" s="5">
        <v>2036</v>
      </c>
      <c r="N5" s="5">
        <v>2037</v>
      </c>
      <c r="O5" s="5">
        <v>2038</v>
      </c>
      <c r="P5" s="5">
        <v>2039</v>
      </c>
      <c r="Q5" s="5">
        <v>2040</v>
      </c>
      <c r="R5" s="5">
        <v>2041</v>
      </c>
      <c r="S5" s="5">
        <v>2042</v>
      </c>
      <c r="T5" s="5">
        <v>2043</v>
      </c>
      <c r="U5" s="5">
        <v>2044</v>
      </c>
      <c r="V5" s="5">
        <v>2045</v>
      </c>
      <c r="W5" s="5">
        <v>2046</v>
      </c>
      <c r="X5" s="5">
        <v>2047</v>
      </c>
    </row>
    <row r="6" spans="1:27" s="24" customFormat="1" ht="16.5" x14ac:dyDescent="0.2">
      <c r="A6" s="6" t="s">
        <v>4</v>
      </c>
      <c r="B6" s="7"/>
      <c r="C6" s="7"/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0"/>
      <c r="Z6" s="28"/>
    </row>
    <row r="7" spans="1:27" s="24" customFormat="1" ht="16.5" x14ac:dyDescent="0.25">
      <c r="A7" s="8" t="s">
        <v>5</v>
      </c>
      <c r="B7" s="4" t="s">
        <v>5</v>
      </c>
      <c r="C7" s="4" t="s">
        <v>5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18"/>
      <c r="Z7" s="21"/>
      <c r="AA7" s="26"/>
    </row>
    <row r="8" spans="1:27" s="24" customFormat="1" ht="16.5" x14ac:dyDescent="0.2">
      <c r="A8" s="9" t="s">
        <v>6</v>
      </c>
      <c r="B8" s="9"/>
      <c r="C8" s="9"/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18"/>
      <c r="Z8" s="21"/>
      <c r="AA8" s="26"/>
    </row>
    <row r="9" spans="1:27" s="24" customFormat="1" ht="16.5" x14ac:dyDescent="0.2">
      <c r="A9" s="8" t="s">
        <v>7</v>
      </c>
      <c r="B9" s="8"/>
      <c r="C9" s="8"/>
      <c r="D9" s="27">
        <v>0</v>
      </c>
      <c r="E9" s="27">
        <v>0</v>
      </c>
      <c r="F9" s="27">
        <v>44</v>
      </c>
      <c r="G9" s="27">
        <v>123</v>
      </c>
      <c r="H9" s="27">
        <v>672</v>
      </c>
      <c r="I9" s="27">
        <v>925</v>
      </c>
      <c r="J9" s="27">
        <v>1006</v>
      </c>
      <c r="K9" s="27">
        <v>1041</v>
      </c>
      <c r="L9" s="27">
        <v>1041</v>
      </c>
      <c r="M9" s="27">
        <v>1041</v>
      </c>
      <c r="N9" s="27">
        <v>1041</v>
      </c>
      <c r="O9" s="27">
        <v>1041</v>
      </c>
      <c r="P9" s="27">
        <v>1041</v>
      </c>
      <c r="Q9" s="27">
        <v>1041</v>
      </c>
      <c r="R9" s="27">
        <v>1041</v>
      </c>
      <c r="S9" s="27">
        <v>1041</v>
      </c>
      <c r="T9" s="27">
        <v>1041</v>
      </c>
      <c r="U9" s="27">
        <v>1041</v>
      </c>
      <c r="V9" s="27">
        <v>1041</v>
      </c>
      <c r="W9" s="27">
        <v>1041</v>
      </c>
      <c r="X9" s="27">
        <v>1041</v>
      </c>
      <c r="Y9" s="18"/>
      <c r="Z9" s="21"/>
      <c r="AA9" s="26"/>
    </row>
    <row r="10" spans="1:27" s="24" customFormat="1" ht="16.5" x14ac:dyDescent="0.2">
      <c r="A10" s="9" t="s">
        <v>8</v>
      </c>
      <c r="B10" s="9"/>
      <c r="C10" s="9"/>
      <c r="D10" s="32">
        <v>0</v>
      </c>
      <c r="E10" s="32">
        <v>140</v>
      </c>
      <c r="F10" s="32">
        <v>140</v>
      </c>
      <c r="G10" s="32">
        <v>140</v>
      </c>
      <c r="H10" s="32">
        <v>175</v>
      </c>
      <c r="I10" s="32">
        <v>394</v>
      </c>
      <c r="J10" s="32">
        <v>569</v>
      </c>
      <c r="K10" s="32">
        <v>828</v>
      </c>
      <c r="L10" s="32">
        <v>915</v>
      </c>
      <c r="M10" s="32">
        <v>1104</v>
      </c>
      <c r="N10" s="32">
        <v>1120</v>
      </c>
      <c r="O10" s="32">
        <v>1120</v>
      </c>
      <c r="P10" s="32">
        <v>1120</v>
      </c>
      <c r="Q10" s="32">
        <v>1120</v>
      </c>
      <c r="R10" s="32">
        <v>1120</v>
      </c>
      <c r="S10" s="32">
        <v>1120</v>
      </c>
      <c r="T10" s="32">
        <v>1120</v>
      </c>
      <c r="U10" s="32">
        <v>1120</v>
      </c>
      <c r="V10" s="32">
        <v>1120</v>
      </c>
      <c r="W10" s="32">
        <v>1120</v>
      </c>
      <c r="X10" s="32">
        <v>1120</v>
      </c>
      <c r="Y10" s="18"/>
      <c r="Z10" s="21"/>
      <c r="AA10" s="26"/>
    </row>
    <row r="11" spans="1:27" s="24" customFormat="1" ht="16.5" x14ac:dyDescent="0.25">
      <c r="A11" s="8" t="s">
        <v>9</v>
      </c>
      <c r="B11" s="4" t="s">
        <v>9</v>
      </c>
      <c r="C11" s="4" t="s">
        <v>9</v>
      </c>
      <c r="D11" s="27">
        <v>105</v>
      </c>
      <c r="E11" s="27">
        <v>382</v>
      </c>
      <c r="F11" s="27">
        <v>616</v>
      </c>
      <c r="G11" s="27">
        <v>747</v>
      </c>
      <c r="H11" s="27">
        <v>848</v>
      </c>
      <c r="I11" s="27">
        <v>887</v>
      </c>
      <c r="J11" s="27">
        <v>907</v>
      </c>
      <c r="K11" s="27">
        <v>907</v>
      </c>
      <c r="L11" s="27">
        <v>1084</v>
      </c>
      <c r="M11" s="27">
        <v>1195</v>
      </c>
      <c r="N11" s="27">
        <v>1195</v>
      </c>
      <c r="O11" s="27">
        <v>1195</v>
      </c>
      <c r="P11" s="27">
        <v>1195</v>
      </c>
      <c r="Q11" s="27">
        <v>1195</v>
      </c>
      <c r="R11" s="27">
        <v>1195</v>
      </c>
      <c r="S11" s="27">
        <v>1195</v>
      </c>
      <c r="T11" s="27">
        <v>1195</v>
      </c>
      <c r="U11" s="27">
        <v>1195</v>
      </c>
      <c r="V11" s="27">
        <v>1195</v>
      </c>
      <c r="W11" s="27">
        <v>1195</v>
      </c>
      <c r="X11" s="27">
        <v>1195</v>
      </c>
      <c r="Y11" s="18"/>
      <c r="Z11" s="21"/>
      <c r="AA11" s="26"/>
    </row>
    <row r="12" spans="1:27" s="24" customFormat="1" ht="16.5" x14ac:dyDescent="0.2">
      <c r="A12" s="9" t="s">
        <v>10</v>
      </c>
      <c r="B12" s="9"/>
      <c r="C12" s="9"/>
      <c r="D12" s="32">
        <v>0</v>
      </c>
      <c r="E12" s="32">
        <v>74</v>
      </c>
      <c r="F12" s="32">
        <v>120</v>
      </c>
      <c r="G12" s="32">
        <v>166</v>
      </c>
      <c r="H12" s="32">
        <v>334</v>
      </c>
      <c r="I12" s="32">
        <v>497</v>
      </c>
      <c r="J12" s="32">
        <v>660</v>
      </c>
      <c r="K12" s="32">
        <v>770</v>
      </c>
      <c r="L12" s="32">
        <v>770</v>
      </c>
      <c r="M12" s="32">
        <v>770</v>
      </c>
      <c r="N12" s="32">
        <v>770</v>
      </c>
      <c r="O12" s="32">
        <v>770</v>
      </c>
      <c r="P12" s="32">
        <v>770</v>
      </c>
      <c r="Q12" s="32">
        <v>770</v>
      </c>
      <c r="R12" s="32">
        <v>770</v>
      </c>
      <c r="S12" s="32">
        <v>770</v>
      </c>
      <c r="T12" s="32">
        <v>770</v>
      </c>
      <c r="U12" s="32">
        <v>770</v>
      </c>
      <c r="V12" s="32">
        <v>770</v>
      </c>
      <c r="W12" s="32">
        <v>770</v>
      </c>
      <c r="X12" s="32">
        <v>770</v>
      </c>
      <c r="Y12" s="18"/>
      <c r="Z12" s="21"/>
      <c r="AA12" s="26"/>
    </row>
    <row r="13" spans="1:27" s="24" customFormat="1" ht="16.5" x14ac:dyDescent="0.2">
      <c r="A13" s="8" t="s">
        <v>11</v>
      </c>
      <c r="B13" s="8"/>
      <c r="C13" s="8"/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18"/>
      <c r="Z13" s="21"/>
      <c r="AA13" s="26"/>
    </row>
    <row r="14" spans="1:27" s="24" customFormat="1" ht="16.5" x14ac:dyDescent="0.25">
      <c r="A14" s="9" t="s">
        <v>12</v>
      </c>
      <c r="B14" s="14" t="s">
        <v>13</v>
      </c>
      <c r="C14" s="14" t="s">
        <v>13</v>
      </c>
      <c r="D14" s="32">
        <v>539</v>
      </c>
      <c r="E14" s="32">
        <v>1579</v>
      </c>
      <c r="F14" s="32">
        <v>4591</v>
      </c>
      <c r="G14" s="32">
        <v>12764</v>
      </c>
      <c r="H14" s="32">
        <v>15722</v>
      </c>
      <c r="I14" s="32">
        <v>17329</v>
      </c>
      <c r="J14" s="32">
        <v>18117</v>
      </c>
      <c r="K14" s="32">
        <v>18227</v>
      </c>
      <c r="L14" s="32">
        <v>18227</v>
      </c>
      <c r="M14" s="32">
        <v>18227</v>
      </c>
      <c r="N14" s="32">
        <v>18227</v>
      </c>
      <c r="O14" s="32">
        <v>18227</v>
      </c>
      <c r="P14" s="32">
        <v>18227</v>
      </c>
      <c r="Q14" s="32">
        <v>18227</v>
      </c>
      <c r="R14" s="32">
        <v>18227</v>
      </c>
      <c r="S14" s="32">
        <v>18227</v>
      </c>
      <c r="T14" s="32">
        <v>18227</v>
      </c>
      <c r="U14" s="32">
        <v>18227</v>
      </c>
      <c r="V14" s="32">
        <v>18227</v>
      </c>
      <c r="W14" s="32">
        <v>18227</v>
      </c>
      <c r="X14" s="32">
        <v>18227</v>
      </c>
      <c r="Y14" s="18"/>
      <c r="Z14" s="21"/>
      <c r="AA14" s="26"/>
    </row>
    <row r="15" spans="1:27" s="24" customFormat="1" ht="16.5" x14ac:dyDescent="0.25">
      <c r="A15" s="8" t="s">
        <v>14</v>
      </c>
      <c r="B15" s="4" t="s">
        <v>15</v>
      </c>
      <c r="C15" s="4" t="s">
        <v>15</v>
      </c>
      <c r="D15" s="27">
        <v>365</v>
      </c>
      <c r="E15" s="27">
        <v>580</v>
      </c>
      <c r="F15" s="27">
        <v>732</v>
      </c>
      <c r="G15" s="27">
        <v>1025</v>
      </c>
      <c r="H15" s="27">
        <v>1380</v>
      </c>
      <c r="I15" s="27">
        <v>2182</v>
      </c>
      <c r="J15" s="27">
        <v>2678</v>
      </c>
      <c r="K15" s="27">
        <v>3095</v>
      </c>
      <c r="L15" s="27">
        <v>3254</v>
      </c>
      <c r="M15" s="27">
        <v>3377</v>
      </c>
      <c r="N15" s="27">
        <v>3387</v>
      </c>
      <c r="O15" s="27">
        <v>3395</v>
      </c>
      <c r="P15" s="27">
        <v>3402</v>
      </c>
      <c r="Q15" s="27">
        <v>3408</v>
      </c>
      <c r="R15" s="27">
        <v>3415</v>
      </c>
      <c r="S15" s="27">
        <v>3421</v>
      </c>
      <c r="T15" s="27">
        <v>3428</v>
      </c>
      <c r="U15" s="27">
        <v>3434</v>
      </c>
      <c r="V15" s="27">
        <v>3435</v>
      </c>
      <c r="W15" s="27">
        <v>3435</v>
      </c>
      <c r="X15" s="27">
        <v>3435</v>
      </c>
      <c r="Y15" s="18"/>
      <c r="Z15" s="21"/>
      <c r="AA15" s="26"/>
    </row>
    <row r="16" spans="1:27" s="24" customFormat="1" ht="16.5" x14ac:dyDescent="0.2">
      <c r="A16" s="9" t="s">
        <v>16</v>
      </c>
      <c r="B16" s="9"/>
      <c r="C16" s="9"/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18"/>
      <c r="Z16" s="21"/>
      <c r="AA16" s="26"/>
    </row>
    <row r="17" spans="1:27" s="24" customFormat="1" ht="17.25" thickBot="1" x14ac:dyDescent="0.25">
      <c r="A17" s="8" t="s">
        <v>17</v>
      </c>
      <c r="B17" s="8"/>
      <c r="C17" s="8"/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18"/>
      <c r="Z17" s="21"/>
      <c r="AA17" s="26"/>
    </row>
    <row r="18" spans="1:27" s="24" customFormat="1" ht="17.25" thickBot="1" x14ac:dyDescent="0.25">
      <c r="A18" s="9" t="s">
        <v>19</v>
      </c>
      <c r="B18" s="9"/>
      <c r="C18" s="9"/>
      <c r="D18" s="19">
        <f t="shared" ref="D18:X18" si="0">D19+D20+D21+D22</f>
        <v>5112</v>
      </c>
      <c r="E18" s="19">
        <f t="shared" si="0"/>
        <v>7472</v>
      </c>
      <c r="F18" s="19">
        <f t="shared" si="0"/>
        <v>10138</v>
      </c>
      <c r="G18" s="19">
        <f t="shared" si="0"/>
        <v>14148</v>
      </c>
      <c r="H18" s="19">
        <f t="shared" si="0"/>
        <v>16033</v>
      </c>
      <c r="I18" s="19">
        <f t="shared" si="0"/>
        <v>16925</v>
      </c>
      <c r="J18" s="19">
        <f t="shared" si="0"/>
        <v>17394</v>
      </c>
      <c r="K18" s="19">
        <f t="shared" si="0"/>
        <v>17764</v>
      </c>
      <c r="L18" s="19">
        <f t="shared" si="0"/>
        <v>17774</v>
      </c>
      <c r="M18" s="19">
        <f t="shared" si="0"/>
        <v>17783</v>
      </c>
      <c r="N18" s="19">
        <f t="shared" si="0"/>
        <v>17783</v>
      </c>
      <c r="O18" s="19">
        <f t="shared" si="0"/>
        <v>17783</v>
      </c>
      <c r="P18" s="19">
        <f t="shared" si="0"/>
        <v>17783</v>
      </c>
      <c r="Q18" s="19">
        <f t="shared" si="0"/>
        <v>17783</v>
      </c>
      <c r="R18" s="19">
        <f t="shared" si="0"/>
        <v>17783</v>
      </c>
      <c r="S18" s="19">
        <f t="shared" si="0"/>
        <v>17783</v>
      </c>
      <c r="T18" s="19">
        <f t="shared" si="0"/>
        <v>17783</v>
      </c>
      <c r="U18" s="19">
        <f t="shared" si="0"/>
        <v>17783</v>
      </c>
      <c r="V18" s="19">
        <f t="shared" si="0"/>
        <v>17783</v>
      </c>
      <c r="W18" s="19">
        <f t="shared" si="0"/>
        <v>17783</v>
      </c>
      <c r="X18" s="19">
        <f t="shared" si="0"/>
        <v>17783</v>
      </c>
    </row>
    <row r="19" spans="1:27" s="24" customFormat="1" ht="16.5" x14ac:dyDescent="0.25">
      <c r="A19" s="10"/>
      <c r="B19" s="11" t="s">
        <v>19</v>
      </c>
      <c r="C19" s="11" t="s">
        <v>20</v>
      </c>
      <c r="D19" s="29">
        <v>177</v>
      </c>
      <c r="E19" s="29">
        <v>337</v>
      </c>
      <c r="F19" s="29">
        <v>491</v>
      </c>
      <c r="G19" s="29">
        <v>594</v>
      </c>
      <c r="H19" s="29">
        <v>895</v>
      </c>
      <c r="I19" s="29">
        <v>1172</v>
      </c>
      <c r="J19" s="29">
        <v>1401</v>
      </c>
      <c r="K19" s="29">
        <v>1530</v>
      </c>
      <c r="L19" s="29">
        <v>1530</v>
      </c>
      <c r="M19" s="29">
        <v>1530</v>
      </c>
      <c r="N19" s="29">
        <v>1530</v>
      </c>
      <c r="O19" s="29">
        <v>1530</v>
      </c>
      <c r="P19" s="29">
        <v>1530</v>
      </c>
      <c r="Q19" s="29">
        <v>1530</v>
      </c>
      <c r="R19" s="29">
        <v>1530</v>
      </c>
      <c r="S19" s="29">
        <v>1530</v>
      </c>
      <c r="T19" s="29">
        <v>1530</v>
      </c>
      <c r="U19" s="29">
        <v>1530</v>
      </c>
      <c r="V19" s="29">
        <v>1530</v>
      </c>
      <c r="W19" s="29">
        <v>1530</v>
      </c>
      <c r="X19" s="29">
        <v>1530</v>
      </c>
    </row>
    <row r="20" spans="1:27" s="24" customFormat="1" ht="16.5" x14ac:dyDescent="0.25">
      <c r="A20" s="12"/>
      <c r="B20" s="13" t="s">
        <v>19</v>
      </c>
      <c r="C20" s="13" t="s">
        <v>21</v>
      </c>
      <c r="D20" s="31">
        <v>1311</v>
      </c>
      <c r="E20" s="31">
        <v>1718</v>
      </c>
      <c r="F20" s="31">
        <v>2303</v>
      </c>
      <c r="G20" s="31">
        <v>2938</v>
      </c>
      <c r="H20" s="31">
        <v>3131</v>
      </c>
      <c r="I20" s="31">
        <v>3131</v>
      </c>
      <c r="J20" s="31">
        <v>3131</v>
      </c>
      <c r="K20" s="31">
        <v>3131</v>
      </c>
      <c r="L20" s="31">
        <v>3131</v>
      </c>
      <c r="M20" s="31">
        <v>3131</v>
      </c>
      <c r="N20" s="31">
        <v>3131</v>
      </c>
      <c r="O20" s="31">
        <v>3131</v>
      </c>
      <c r="P20" s="31">
        <v>3131</v>
      </c>
      <c r="Q20" s="31">
        <v>3131</v>
      </c>
      <c r="R20" s="31">
        <v>3131</v>
      </c>
      <c r="S20" s="31">
        <v>3131</v>
      </c>
      <c r="T20" s="31">
        <v>3131</v>
      </c>
      <c r="U20" s="31">
        <v>3131</v>
      </c>
      <c r="V20" s="31">
        <v>3131</v>
      </c>
      <c r="W20" s="31">
        <v>3131</v>
      </c>
      <c r="X20" s="31">
        <v>3131</v>
      </c>
    </row>
    <row r="21" spans="1:27" s="24" customFormat="1" ht="16.5" x14ac:dyDescent="0.25">
      <c r="A21" s="10"/>
      <c r="B21" s="11" t="s">
        <v>19</v>
      </c>
      <c r="C21" s="11" t="s">
        <v>22</v>
      </c>
      <c r="D21" s="35">
        <v>3600</v>
      </c>
      <c r="E21" s="35">
        <v>5393</v>
      </c>
      <c r="F21" s="35">
        <v>6958</v>
      </c>
      <c r="G21" s="35">
        <v>10050</v>
      </c>
      <c r="H21" s="35">
        <v>11260</v>
      </c>
      <c r="I21" s="35">
        <v>11875</v>
      </c>
      <c r="J21" s="35">
        <v>12115</v>
      </c>
      <c r="K21" s="35">
        <v>12356</v>
      </c>
      <c r="L21" s="35">
        <v>12366</v>
      </c>
      <c r="M21" s="35">
        <v>12375</v>
      </c>
      <c r="N21" s="35">
        <v>12375</v>
      </c>
      <c r="O21" s="35">
        <v>12375</v>
      </c>
      <c r="P21" s="35">
        <v>12375</v>
      </c>
      <c r="Q21" s="35">
        <v>12375</v>
      </c>
      <c r="R21" s="35">
        <v>12375</v>
      </c>
      <c r="S21" s="35">
        <v>12375</v>
      </c>
      <c r="T21" s="35">
        <v>12375</v>
      </c>
      <c r="U21" s="35">
        <v>12375</v>
      </c>
      <c r="V21" s="35">
        <v>12375</v>
      </c>
      <c r="W21" s="35">
        <v>12375</v>
      </c>
      <c r="X21" s="35">
        <v>12375</v>
      </c>
    </row>
    <row r="22" spans="1:27" s="24" customFormat="1" ht="17.25" thickBot="1" x14ac:dyDescent="0.3">
      <c r="A22" s="12"/>
      <c r="B22" s="13" t="s">
        <v>19</v>
      </c>
      <c r="C22" s="13" t="s">
        <v>23</v>
      </c>
      <c r="D22" s="31">
        <v>24</v>
      </c>
      <c r="E22" s="31">
        <v>24</v>
      </c>
      <c r="F22" s="31">
        <v>386</v>
      </c>
      <c r="G22" s="31">
        <v>566</v>
      </c>
      <c r="H22" s="31">
        <v>747</v>
      </c>
      <c r="I22" s="31">
        <v>747</v>
      </c>
      <c r="J22" s="31">
        <v>747</v>
      </c>
      <c r="K22" s="31">
        <v>747</v>
      </c>
      <c r="L22" s="31">
        <v>747</v>
      </c>
      <c r="M22" s="31">
        <v>747</v>
      </c>
      <c r="N22" s="31">
        <v>747</v>
      </c>
      <c r="O22" s="31">
        <v>747</v>
      </c>
      <c r="P22" s="31">
        <v>747</v>
      </c>
      <c r="Q22" s="31">
        <v>747</v>
      </c>
      <c r="R22" s="31">
        <v>747</v>
      </c>
      <c r="S22" s="31">
        <v>747</v>
      </c>
      <c r="T22" s="31">
        <v>747</v>
      </c>
      <c r="U22" s="31">
        <v>747</v>
      </c>
      <c r="V22" s="31">
        <v>747</v>
      </c>
      <c r="W22" s="31">
        <v>747</v>
      </c>
      <c r="X22" s="31">
        <v>747</v>
      </c>
    </row>
    <row r="23" spans="1:27" s="24" customFormat="1" ht="16.5" x14ac:dyDescent="0.2">
      <c r="A23" s="8" t="s">
        <v>24</v>
      </c>
      <c r="B23" s="8"/>
      <c r="C23" s="8"/>
      <c r="D23" s="23">
        <v>766</v>
      </c>
      <c r="E23" s="23">
        <v>1070</v>
      </c>
      <c r="F23" s="23">
        <v>1459</v>
      </c>
      <c r="G23" s="23">
        <v>1770</v>
      </c>
      <c r="H23" s="23">
        <v>2919</v>
      </c>
      <c r="I23" s="23">
        <v>3678</v>
      </c>
      <c r="J23" s="23">
        <v>5695</v>
      </c>
      <c r="K23" s="23">
        <v>6792</v>
      </c>
      <c r="L23" s="23">
        <v>7307</v>
      </c>
      <c r="M23" s="23">
        <v>7624</v>
      </c>
      <c r="N23" s="23">
        <v>7738</v>
      </c>
      <c r="O23" s="23">
        <v>7787</v>
      </c>
      <c r="P23" s="23">
        <v>7849</v>
      </c>
      <c r="Q23" s="23">
        <v>7889</v>
      </c>
      <c r="R23" s="23">
        <v>7972</v>
      </c>
      <c r="S23" s="23">
        <v>7972</v>
      </c>
      <c r="T23" s="23">
        <v>7972</v>
      </c>
      <c r="U23" s="23">
        <v>7972</v>
      </c>
      <c r="V23" s="23">
        <v>7972</v>
      </c>
      <c r="W23" s="23">
        <v>7972</v>
      </c>
      <c r="X23" s="23">
        <v>7972</v>
      </c>
    </row>
    <row r="24" spans="1:27" s="24" customFormat="1" ht="16.5" x14ac:dyDescent="0.25">
      <c r="A24" s="9" t="s">
        <v>26</v>
      </c>
      <c r="B24" s="14" t="s">
        <v>26</v>
      </c>
      <c r="C24" s="14" t="s">
        <v>27</v>
      </c>
      <c r="D24" s="32">
        <v>544</v>
      </c>
      <c r="E24" s="32">
        <v>844</v>
      </c>
      <c r="F24" s="32">
        <v>1273</v>
      </c>
      <c r="G24" s="32">
        <v>1826</v>
      </c>
      <c r="H24" s="32">
        <v>2404</v>
      </c>
      <c r="I24" s="32">
        <v>3870</v>
      </c>
      <c r="J24" s="32">
        <v>4948</v>
      </c>
      <c r="K24" s="32">
        <v>5661</v>
      </c>
      <c r="L24" s="32">
        <v>5903</v>
      </c>
      <c r="M24" s="32">
        <v>5962</v>
      </c>
      <c r="N24" s="32">
        <v>6005</v>
      </c>
      <c r="O24" s="32">
        <v>6020</v>
      </c>
      <c r="P24" s="32">
        <v>6020</v>
      </c>
      <c r="Q24" s="32">
        <v>6020</v>
      </c>
      <c r="R24" s="32">
        <v>6020</v>
      </c>
      <c r="S24" s="32">
        <v>6020</v>
      </c>
      <c r="T24" s="32">
        <v>6020</v>
      </c>
      <c r="U24" s="32">
        <v>6020</v>
      </c>
      <c r="V24" s="32">
        <v>6020</v>
      </c>
      <c r="W24" s="32">
        <v>6020</v>
      </c>
      <c r="X24" s="32">
        <v>6020</v>
      </c>
    </row>
    <row r="25" spans="1:27" s="24" customFormat="1" ht="16.5" x14ac:dyDescent="0.25">
      <c r="A25" s="8" t="s">
        <v>28</v>
      </c>
      <c r="B25" s="4" t="s">
        <v>28</v>
      </c>
      <c r="C25" s="4" t="s">
        <v>28</v>
      </c>
      <c r="D25" s="27">
        <v>1378</v>
      </c>
      <c r="E25" s="27">
        <v>2269</v>
      </c>
      <c r="F25" s="27">
        <v>3351</v>
      </c>
      <c r="G25" s="27">
        <v>4372</v>
      </c>
      <c r="H25" s="27">
        <v>5418</v>
      </c>
      <c r="I25" s="27">
        <v>6223</v>
      </c>
      <c r="J25" s="27">
        <v>6794</v>
      </c>
      <c r="K25" s="27">
        <v>7188</v>
      </c>
      <c r="L25" s="27">
        <v>7426</v>
      </c>
      <c r="M25" s="27">
        <v>7482</v>
      </c>
      <c r="N25" s="27">
        <v>7482</v>
      </c>
      <c r="O25" s="27">
        <v>7482</v>
      </c>
      <c r="P25" s="27">
        <v>7482</v>
      </c>
      <c r="Q25" s="27">
        <v>7482</v>
      </c>
      <c r="R25" s="27">
        <v>7482</v>
      </c>
      <c r="S25" s="27">
        <v>7482</v>
      </c>
      <c r="T25" s="27">
        <v>7482</v>
      </c>
      <c r="U25" s="27">
        <v>7482</v>
      </c>
      <c r="V25" s="27">
        <v>7482</v>
      </c>
      <c r="W25" s="27">
        <v>7482</v>
      </c>
      <c r="X25" s="27">
        <v>7482</v>
      </c>
    </row>
    <row r="26" spans="1:27" s="24" customFormat="1" ht="16.5" x14ac:dyDescent="0.25">
      <c r="A26" s="9" t="s">
        <v>29</v>
      </c>
      <c r="B26" s="14" t="s">
        <v>30</v>
      </c>
      <c r="C26" s="14" t="s">
        <v>30</v>
      </c>
      <c r="D26" s="32">
        <v>75</v>
      </c>
      <c r="E26" s="32">
        <v>415</v>
      </c>
      <c r="F26" s="32">
        <v>1820</v>
      </c>
      <c r="G26" s="32">
        <v>3750</v>
      </c>
      <c r="H26" s="32">
        <v>5870</v>
      </c>
      <c r="I26" s="32">
        <v>6170</v>
      </c>
      <c r="J26" s="32">
        <v>6485</v>
      </c>
      <c r="K26" s="32">
        <v>6485</v>
      </c>
      <c r="L26" s="32">
        <v>6485</v>
      </c>
      <c r="M26" s="32">
        <v>6485</v>
      </c>
      <c r="N26" s="32">
        <v>6485</v>
      </c>
      <c r="O26" s="32">
        <v>6485</v>
      </c>
      <c r="P26" s="32">
        <v>6485</v>
      </c>
      <c r="Q26" s="32">
        <v>6485</v>
      </c>
      <c r="R26" s="32">
        <v>6485</v>
      </c>
      <c r="S26" s="32">
        <v>6485</v>
      </c>
      <c r="T26" s="32">
        <v>6485</v>
      </c>
      <c r="U26" s="32">
        <v>6485</v>
      </c>
      <c r="V26" s="32">
        <v>6485</v>
      </c>
      <c r="W26" s="32">
        <v>6485</v>
      </c>
      <c r="X26" s="32">
        <v>6485</v>
      </c>
    </row>
    <row r="27" spans="1:27" s="24" customFormat="1" ht="16.5" x14ac:dyDescent="0.25">
      <c r="A27" s="8" t="s">
        <v>31</v>
      </c>
      <c r="B27" s="4" t="s">
        <v>31</v>
      </c>
      <c r="C27" s="4" t="s">
        <v>31</v>
      </c>
      <c r="D27" s="27">
        <v>184</v>
      </c>
      <c r="E27" s="27">
        <v>289</v>
      </c>
      <c r="F27" s="27">
        <v>417</v>
      </c>
      <c r="G27" s="27">
        <v>570</v>
      </c>
      <c r="H27" s="27">
        <v>734</v>
      </c>
      <c r="I27" s="27">
        <v>967</v>
      </c>
      <c r="J27" s="27">
        <v>967</v>
      </c>
      <c r="K27" s="27">
        <v>967</v>
      </c>
      <c r="L27" s="27">
        <v>967</v>
      </c>
      <c r="M27" s="27">
        <v>967</v>
      </c>
      <c r="N27" s="27">
        <v>967</v>
      </c>
      <c r="O27" s="27">
        <v>967</v>
      </c>
      <c r="P27" s="27">
        <v>967</v>
      </c>
      <c r="Q27" s="27">
        <v>967</v>
      </c>
      <c r="R27" s="27">
        <v>967</v>
      </c>
      <c r="S27" s="27">
        <v>967</v>
      </c>
      <c r="T27" s="27">
        <v>967</v>
      </c>
      <c r="U27" s="27">
        <v>967</v>
      </c>
      <c r="V27" s="27">
        <v>967</v>
      </c>
      <c r="W27" s="27">
        <v>967</v>
      </c>
      <c r="X27" s="27">
        <v>967</v>
      </c>
    </row>
    <row r="28" spans="1:27" s="24" customFormat="1" ht="16.5" x14ac:dyDescent="0.2">
      <c r="A28" s="9" t="s">
        <v>32</v>
      </c>
      <c r="B28" s="9"/>
      <c r="C28" s="9"/>
      <c r="D28" s="32">
        <v>0</v>
      </c>
      <c r="E28" s="32">
        <v>0</v>
      </c>
      <c r="F28" s="32">
        <v>0</v>
      </c>
      <c r="G28" s="32">
        <v>0</v>
      </c>
      <c r="H28" s="32">
        <v>4</v>
      </c>
      <c r="I28" s="32">
        <v>33</v>
      </c>
      <c r="J28" s="32">
        <v>62</v>
      </c>
      <c r="K28" s="32">
        <v>91</v>
      </c>
      <c r="L28" s="32">
        <v>109</v>
      </c>
      <c r="M28" s="32">
        <v>128</v>
      </c>
      <c r="N28" s="32">
        <v>130</v>
      </c>
      <c r="O28" s="32">
        <v>130</v>
      </c>
      <c r="P28" s="32">
        <v>130</v>
      </c>
      <c r="Q28" s="32">
        <v>130</v>
      </c>
      <c r="R28" s="32">
        <v>130</v>
      </c>
      <c r="S28" s="32">
        <v>130</v>
      </c>
      <c r="T28" s="32">
        <v>130</v>
      </c>
      <c r="U28" s="32">
        <v>130</v>
      </c>
      <c r="V28" s="32">
        <v>130</v>
      </c>
      <c r="W28" s="32">
        <v>130</v>
      </c>
      <c r="X28" s="32">
        <v>130</v>
      </c>
    </row>
    <row r="29" spans="1:27" s="24" customFormat="1" ht="16.5" x14ac:dyDescent="0.2">
      <c r="A29" s="8" t="s">
        <v>33</v>
      </c>
      <c r="B29" s="8"/>
      <c r="C29" s="8"/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</row>
    <row r="30" spans="1:27" s="24" customFormat="1" ht="17.25" thickBot="1" x14ac:dyDescent="0.25">
      <c r="A30" s="9" t="s">
        <v>34</v>
      </c>
      <c r="B30" s="9"/>
      <c r="C30" s="9"/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</row>
    <row r="31" spans="1:27" s="24" customFormat="1" ht="17.25" thickBot="1" x14ac:dyDescent="0.25">
      <c r="A31" s="8" t="s">
        <v>35</v>
      </c>
      <c r="B31" s="8"/>
      <c r="C31" s="8"/>
      <c r="D31" s="23">
        <f t="shared" ref="D31:X31" si="1">SUM(D32:D35)</f>
        <v>8441</v>
      </c>
      <c r="E31" s="23">
        <f t="shared" si="1"/>
        <v>10853</v>
      </c>
      <c r="F31" s="23">
        <f t="shared" si="1"/>
        <v>13018</v>
      </c>
      <c r="G31" s="23">
        <f t="shared" si="1"/>
        <v>15364</v>
      </c>
      <c r="H31" s="23">
        <f t="shared" si="1"/>
        <v>17715</v>
      </c>
      <c r="I31" s="23">
        <f t="shared" si="1"/>
        <v>20228</v>
      </c>
      <c r="J31" s="23">
        <f t="shared" si="1"/>
        <v>22077</v>
      </c>
      <c r="K31" s="23">
        <f t="shared" si="1"/>
        <v>23905</v>
      </c>
      <c r="L31" s="23">
        <f t="shared" si="1"/>
        <v>25761</v>
      </c>
      <c r="M31" s="23">
        <f t="shared" si="1"/>
        <v>27287</v>
      </c>
      <c r="N31" s="23">
        <f t="shared" si="1"/>
        <v>28794</v>
      </c>
      <c r="O31" s="23">
        <f t="shared" si="1"/>
        <v>30381</v>
      </c>
      <c r="P31" s="23">
        <f t="shared" si="1"/>
        <v>31942</v>
      </c>
      <c r="Q31" s="23">
        <f t="shared" si="1"/>
        <v>33589</v>
      </c>
      <c r="R31" s="23">
        <f t="shared" si="1"/>
        <v>34855</v>
      </c>
      <c r="S31" s="23">
        <f t="shared" si="1"/>
        <v>35732</v>
      </c>
      <c r="T31" s="23">
        <f t="shared" si="1"/>
        <v>36907</v>
      </c>
      <c r="U31" s="23">
        <f t="shared" si="1"/>
        <v>38259</v>
      </c>
      <c r="V31" s="23">
        <f t="shared" si="1"/>
        <v>39413</v>
      </c>
      <c r="W31" s="23">
        <f t="shared" si="1"/>
        <v>40639</v>
      </c>
      <c r="X31" s="25">
        <f t="shared" si="1"/>
        <v>41797</v>
      </c>
    </row>
    <row r="32" spans="1:27" s="24" customFormat="1" ht="16.5" x14ac:dyDescent="0.25">
      <c r="A32" s="10"/>
      <c r="B32" s="11" t="s">
        <v>35</v>
      </c>
      <c r="C32" s="11" t="s">
        <v>35</v>
      </c>
      <c r="D32" s="29">
        <v>5075</v>
      </c>
      <c r="E32" s="29">
        <v>5871</v>
      </c>
      <c r="F32" s="29">
        <v>6661</v>
      </c>
      <c r="G32" s="29">
        <v>7777</v>
      </c>
      <c r="H32" s="29">
        <v>8898</v>
      </c>
      <c r="I32" s="29">
        <v>9880</v>
      </c>
      <c r="J32" s="29">
        <v>10793</v>
      </c>
      <c r="K32" s="29">
        <v>11714</v>
      </c>
      <c r="L32" s="29">
        <v>12548</v>
      </c>
      <c r="M32" s="29">
        <v>13396</v>
      </c>
      <c r="N32" s="29">
        <v>14293</v>
      </c>
      <c r="O32" s="29">
        <v>15170</v>
      </c>
      <c r="P32" s="29">
        <v>15828</v>
      </c>
      <c r="Q32" s="29">
        <v>16460</v>
      </c>
      <c r="R32" s="29">
        <v>17007</v>
      </c>
      <c r="S32" s="29">
        <v>17412</v>
      </c>
      <c r="T32" s="29">
        <v>17681</v>
      </c>
      <c r="U32" s="29">
        <v>17962</v>
      </c>
      <c r="V32" s="29">
        <v>18367</v>
      </c>
      <c r="W32" s="29">
        <v>18890</v>
      </c>
      <c r="X32" s="29">
        <v>19466</v>
      </c>
    </row>
    <row r="33" spans="1:24" s="24" customFormat="1" ht="16.5" x14ac:dyDescent="0.25">
      <c r="A33" s="12"/>
      <c r="B33" s="13" t="s">
        <v>35</v>
      </c>
      <c r="C33" s="13" t="s">
        <v>36</v>
      </c>
      <c r="D33" s="31">
        <v>2555</v>
      </c>
      <c r="E33" s="31">
        <v>3568</v>
      </c>
      <c r="F33" s="31">
        <v>4403</v>
      </c>
      <c r="G33" s="31">
        <v>5164</v>
      </c>
      <c r="H33" s="31">
        <v>5897</v>
      </c>
      <c r="I33" s="31">
        <v>6653</v>
      </c>
      <c r="J33" s="31">
        <v>7084</v>
      </c>
      <c r="K33" s="31">
        <v>7518</v>
      </c>
      <c r="L33" s="31">
        <v>7888</v>
      </c>
      <c r="M33" s="31">
        <v>8222</v>
      </c>
      <c r="N33" s="31">
        <v>8518</v>
      </c>
      <c r="O33" s="31">
        <v>8832</v>
      </c>
      <c r="P33" s="31">
        <v>9185</v>
      </c>
      <c r="Q33" s="31">
        <v>9502</v>
      </c>
      <c r="R33" s="31">
        <v>9666</v>
      </c>
      <c r="S33" s="31">
        <v>9857</v>
      </c>
      <c r="T33" s="31">
        <v>10297</v>
      </c>
      <c r="U33" s="31">
        <v>10726</v>
      </c>
      <c r="V33" s="31">
        <v>11170</v>
      </c>
      <c r="W33" s="31">
        <v>11706</v>
      </c>
      <c r="X33" s="31">
        <v>12139</v>
      </c>
    </row>
    <row r="34" spans="1:24" s="24" customFormat="1" ht="16.5" x14ac:dyDescent="0.25">
      <c r="A34" s="10"/>
      <c r="B34" s="11" t="s">
        <v>35</v>
      </c>
      <c r="C34" s="11" t="s">
        <v>37</v>
      </c>
      <c r="D34" s="35">
        <v>480</v>
      </c>
      <c r="E34" s="35">
        <v>545</v>
      </c>
      <c r="F34" s="35">
        <v>608</v>
      </c>
      <c r="G34" s="35">
        <v>758</v>
      </c>
      <c r="H34" s="35">
        <v>1049</v>
      </c>
      <c r="I34" s="35">
        <v>1326</v>
      </c>
      <c r="J34" s="35">
        <v>1506</v>
      </c>
      <c r="K34" s="35">
        <v>1657</v>
      </c>
      <c r="L34" s="35">
        <v>1788</v>
      </c>
      <c r="M34" s="35">
        <v>1848</v>
      </c>
      <c r="N34" s="35">
        <v>1851</v>
      </c>
      <c r="O34" s="35">
        <v>1851</v>
      </c>
      <c r="P34" s="35">
        <v>1851</v>
      </c>
      <c r="Q34" s="35">
        <v>1851</v>
      </c>
      <c r="R34" s="35">
        <v>1851</v>
      </c>
      <c r="S34" s="35">
        <v>1851</v>
      </c>
      <c r="T34" s="35">
        <v>1851</v>
      </c>
      <c r="U34" s="35">
        <v>1851</v>
      </c>
      <c r="V34" s="35">
        <v>1851</v>
      </c>
      <c r="W34" s="35">
        <v>1851</v>
      </c>
      <c r="X34" s="35">
        <v>1851</v>
      </c>
    </row>
    <row r="35" spans="1:24" s="24" customFormat="1" ht="16.5" x14ac:dyDescent="0.25">
      <c r="A35" s="12" t="s">
        <v>18</v>
      </c>
      <c r="B35" s="13" t="s">
        <v>35</v>
      </c>
      <c r="C35" s="13" t="s">
        <v>25</v>
      </c>
      <c r="D35" s="31">
        <v>331</v>
      </c>
      <c r="E35" s="31">
        <v>869</v>
      </c>
      <c r="F35" s="31">
        <v>1346</v>
      </c>
      <c r="G35" s="31">
        <v>1665</v>
      </c>
      <c r="H35" s="31">
        <v>1871</v>
      </c>
      <c r="I35" s="31">
        <v>2369</v>
      </c>
      <c r="J35" s="31">
        <v>2694</v>
      </c>
      <c r="K35" s="31">
        <v>3016</v>
      </c>
      <c r="L35" s="31">
        <v>3537</v>
      </c>
      <c r="M35" s="31">
        <v>3821</v>
      </c>
      <c r="N35" s="31">
        <v>4132</v>
      </c>
      <c r="O35" s="31">
        <v>4528</v>
      </c>
      <c r="P35" s="31">
        <v>5078</v>
      </c>
      <c r="Q35" s="31">
        <v>5776</v>
      </c>
      <c r="R35" s="31">
        <v>6331</v>
      </c>
      <c r="S35" s="31">
        <v>6612</v>
      </c>
      <c r="T35" s="31">
        <v>7078</v>
      </c>
      <c r="U35" s="31">
        <v>7720</v>
      </c>
      <c r="V35" s="31">
        <v>8025</v>
      </c>
      <c r="W35" s="31">
        <v>8192</v>
      </c>
      <c r="X35" s="31">
        <v>8341</v>
      </c>
    </row>
    <row r="37" spans="1:24" ht="16.5" x14ac:dyDescent="0.3"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33"/>
    </row>
    <row r="38" spans="1:24" s="24" customFormat="1" ht="16.5" x14ac:dyDescent="0.25">
      <c r="A38" s="8" t="s">
        <v>40</v>
      </c>
      <c r="B38" s="4" t="s">
        <v>15</v>
      </c>
      <c r="C38" s="4" t="s">
        <v>15</v>
      </c>
      <c r="D38" s="27">
        <v>0.7</v>
      </c>
      <c r="E38" s="27">
        <v>10</v>
      </c>
      <c r="F38" s="27">
        <v>10</v>
      </c>
      <c r="G38" s="27">
        <v>10</v>
      </c>
      <c r="H38" s="27">
        <v>12</v>
      </c>
      <c r="I38" s="27">
        <v>26</v>
      </c>
      <c r="J38" s="27">
        <v>36</v>
      </c>
      <c r="K38" s="27">
        <v>41</v>
      </c>
      <c r="L38" s="27">
        <v>48</v>
      </c>
      <c r="M38" s="27">
        <v>52</v>
      </c>
      <c r="N38" s="27">
        <v>56</v>
      </c>
      <c r="O38" s="27">
        <v>60</v>
      </c>
      <c r="P38" s="27">
        <v>65</v>
      </c>
      <c r="Q38" s="27">
        <v>95</v>
      </c>
      <c r="R38" s="27">
        <v>97</v>
      </c>
      <c r="S38" s="27">
        <v>98</v>
      </c>
      <c r="T38" s="27">
        <v>98</v>
      </c>
      <c r="U38" s="27">
        <v>98</v>
      </c>
      <c r="V38" s="27">
        <v>118</v>
      </c>
      <c r="W38" s="27">
        <v>118</v>
      </c>
      <c r="X38" s="27">
        <v>119</v>
      </c>
    </row>
    <row r="39" spans="1:24" s="24" customFormat="1" ht="16.5" x14ac:dyDescent="0.25">
      <c r="A39" s="9" t="s">
        <v>41</v>
      </c>
      <c r="B39" s="14" t="s">
        <v>35</v>
      </c>
      <c r="C39" s="14" t="s">
        <v>35</v>
      </c>
      <c r="D39" s="32">
        <v>-47</v>
      </c>
      <c r="E39" s="32">
        <v>-77</v>
      </c>
      <c r="F39" s="32">
        <v>-107</v>
      </c>
      <c r="G39" s="32">
        <v>-137</v>
      </c>
      <c r="H39" s="32">
        <v>-167</v>
      </c>
      <c r="I39" s="32">
        <v>-197</v>
      </c>
      <c r="J39" s="32">
        <v>-218</v>
      </c>
      <c r="K39" s="32">
        <v>-223</v>
      </c>
      <c r="L39" s="32">
        <v>-223</v>
      </c>
      <c r="M39" s="32">
        <v>-223</v>
      </c>
      <c r="N39" s="32">
        <v>-223</v>
      </c>
      <c r="O39" s="32">
        <v>-223</v>
      </c>
      <c r="P39" s="32">
        <v>-223</v>
      </c>
      <c r="Q39" s="32">
        <v>-223</v>
      </c>
      <c r="R39" s="32">
        <v>-223</v>
      </c>
      <c r="S39" s="32">
        <v>-223</v>
      </c>
      <c r="T39" s="32">
        <v>-223</v>
      </c>
      <c r="U39" s="32">
        <v>-223</v>
      </c>
      <c r="V39" s="32">
        <v>-223</v>
      </c>
      <c r="W39" s="32">
        <v>-223</v>
      </c>
      <c r="X39" s="32">
        <v>-223</v>
      </c>
    </row>
    <row r="42" spans="1:24" ht="15" thickBot="1" x14ac:dyDescent="0.25"/>
    <row r="43" spans="1:24" s="24" customFormat="1" ht="17.25" thickBot="1" x14ac:dyDescent="0.25">
      <c r="A43" s="15" t="s">
        <v>38</v>
      </c>
      <c r="B43" s="16"/>
      <c r="C43" s="16"/>
      <c r="D43" s="22">
        <f t="shared" ref="D43:X43" si="2">D7+D9+D10+D11+D13+D14+D15+D18+D23+D24+D25+D26+D27+D28+D31+D38+D39</f>
        <v>17462.7</v>
      </c>
      <c r="E43" s="22">
        <f t="shared" si="2"/>
        <v>25826</v>
      </c>
      <c r="F43" s="22">
        <f>F7+F9+F10+F11+F13+F14+F15+F18+F23+F24+F25+F26+F27+F28+F31+F38+F39</f>
        <v>37502</v>
      </c>
      <c r="G43" s="22">
        <f t="shared" si="2"/>
        <v>56472</v>
      </c>
      <c r="H43" s="22">
        <f t="shared" si="2"/>
        <v>69739</v>
      </c>
      <c r="I43" s="22">
        <f t="shared" si="2"/>
        <v>79640</v>
      </c>
      <c r="J43" s="22">
        <f t="shared" si="2"/>
        <v>87517</v>
      </c>
      <c r="K43" s="22">
        <f t="shared" si="2"/>
        <v>92769</v>
      </c>
      <c r="L43" s="22">
        <f t="shared" si="2"/>
        <v>96078</v>
      </c>
      <c r="M43" s="22">
        <f t="shared" si="2"/>
        <v>98491</v>
      </c>
      <c r="N43" s="22">
        <f t="shared" si="2"/>
        <v>100187</v>
      </c>
      <c r="O43" s="22">
        <f t="shared" si="2"/>
        <v>101850</v>
      </c>
      <c r="P43" s="22">
        <f t="shared" si="2"/>
        <v>103485</v>
      </c>
      <c r="Q43" s="22">
        <f t="shared" si="2"/>
        <v>105208</v>
      </c>
      <c r="R43" s="22">
        <f t="shared" si="2"/>
        <v>106566</v>
      </c>
      <c r="S43" s="22">
        <f t="shared" si="2"/>
        <v>107450</v>
      </c>
      <c r="T43" s="22">
        <f t="shared" si="2"/>
        <v>108632</v>
      </c>
      <c r="U43" s="22">
        <f t="shared" si="2"/>
        <v>109990</v>
      </c>
      <c r="V43" s="22">
        <f t="shared" si="2"/>
        <v>111165</v>
      </c>
      <c r="W43" s="22">
        <f t="shared" si="2"/>
        <v>112391</v>
      </c>
      <c r="X43" s="22">
        <f t="shared" si="2"/>
        <v>113550</v>
      </c>
    </row>
  </sheetData>
  <mergeCells count="2">
    <mergeCell ref="A2:X2"/>
    <mergeCell ref="A3:X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 CAPACITY Requests</vt:lpstr>
      <vt:lpstr>2027 DEMAND Requests</vt:lpstr>
    </vt:vector>
  </TitlesOfParts>
  <Company>PJM Interconnection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Mooney, Molly</dc:creator>
  <cp:lastModifiedBy>Mooney, Molly</cp:lastModifiedBy>
  <dcterms:created xsi:type="dcterms:W3CDTF">2026-10-01T14:46:54Z</dcterms:created>
  <dcterms:modified xsi:type="dcterms:W3CDTF">2026-10-12T16:47:01Z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37be2d-9a50-473d-b372-9d2e4491f364_Enabled">
    <vt:lpwstr>true</vt:lpwstr>
  </property>
  <property fmtid="{D5CDD505-2E9C-101B-9397-08002B2CF9AE}" pid="3" name="MSIP_Label_4b37be2d-9a50-473d-b372-9d2e4491f364_SetDate">
    <vt:lpwstr>2026-10-02T01:24:56Z</vt:lpwstr>
  </property>
  <property fmtid="{D5CDD505-2E9C-101B-9397-08002B2CF9AE}" pid="4" name="MSIP_Label_4b37be2d-9a50-473d-b372-9d2e4491f364_Method">
    <vt:lpwstr>Standard</vt:lpwstr>
  </property>
  <property fmtid="{D5CDD505-2E9C-101B-9397-08002B2CF9AE}" pid="5" name="MSIP_Label_4b37be2d-9a50-473d-b372-9d2e4491f364_Name">
    <vt:lpwstr>Confidential - PJM Personnel Only</vt:lpwstr>
  </property>
  <property fmtid="{D5CDD505-2E9C-101B-9397-08002B2CF9AE}" pid="6" name="MSIP_Label_4b37be2d-9a50-473d-b372-9d2e4491f364_SiteId">
    <vt:lpwstr>2ca508d6-9abf-4628-bb63-2a491e2be6f9</vt:lpwstr>
  </property>
  <property fmtid="{D5CDD505-2E9C-101B-9397-08002B2CF9AE}" pid="7" name="MSIP_Label_4b37be2d-9a50-473d-b372-9d2e4491f364_ActionId">
    <vt:lpwstr>e904bacf-c004-4d4c-a17c-03e1629db8a9</vt:lpwstr>
  </property>
  <property fmtid="{D5CDD505-2E9C-101B-9397-08002B2CF9AE}" pid="8" name="MSIP_Label_4b37be2d-9a50-473d-b372-9d2e4491f364_ContentBits">
    <vt:lpwstr>0</vt:lpwstr>
  </property>
  <property fmtid="{D5CDD505-2E9C-101B-9397-08002B2CF9AE}" pid="9" name="MSIP_Label_4b37be2d-9a50-473d-b372-9d2e4491f364_Tag">
    <vt:lpwstr>10, 3, 0, 1</vt:lpwstr>
  </property>
</Properties>
</file>