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\shares\home\barree\My Documents\Reserve Certainty STF\Presentations\presentation data\"/>
    </mc:Choice>
  </mc:AlternateContent>
  <xr:revisionPtr revIDLastSave="0" documentId="13_ncr:1_{DB9A2D4E-8E1E-438E-89AD-6C4C7FF68517}" xr6:coauthVersionLast="47" xr6:coauthVersionMax="47" xr10:uidLastSave="{00000000-0000-0000-0000-000000000000}"/>
  <bookViews>
    <workbookView xWindow="585" yWindow="1980" windowWidth="25845" windowHeight="12885" xr2:uid="{101E6A84-712C-486E-A84E-E80D387DD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  <c r="B12" i="1"/>
  <c r="B16" i="1" s="1"/>
  <c r="B10" i="1"/>
  <c r="E9" i="1"/>
  <c r="D9" i="1"/>
  <c r="C9" i="1"/>
  <c r="B9" i="1"/>
  <c r="B8" i="1"/>
  <c r="F4" i="1"/>
  <c r="F3" i="1"/>
  <c r="F2" i="1"/>
  <c r="B15" i="1" l="1"/>
</calcChain>
</file>

<file path=xl/sharedStrings.xml><?xml version="1.0" encoding="utf-8"?>
<sst xmlns="http://schemas.openxmlformats.org/spreadsheetml/2006/main" count="30" uniqueCount="30">
  <si>
    <t>evaluated_at_ept</t>
  </si>
  <si>
    <t>forecast_datetime_ending_ept</t>
  </si>
  <si>
    <t>forecast_load_mw</t>
  </si>
  <si>
    <t>wind_forecast_mwh</t>
  </si>
  <si>
    <t>solar_forecast_mwh</t>
  </si>
  <si>
    <t>Net-Load</t>
  </si>
  <si>
    <t>Load</t>
  </si>
  <si>
    <t>Wind</t>
  </si>
  <si>
    <t>Solar</t>
  </si>
  <si>
    <t>10-Min Unc</t>
  </si>
  <si>
    <t>30-Min Unc</t>
  </si>
  <si>
    <t>10-Min Ramp</t>
  </si>
  <si>
    <t>10-Min Uncertainty</t>
  </si>
  <si>
    <t>10-Min RUR Req Total</t>
  </si>
  <si>
    <t>30-Min Ramp</t>
  </si>
  <si>
    <t>30-Min Uncertainty</t>
  </si>
  <si>
    <t>30-Min MSSC</t>
  </si>
  <si>
    <t>30-Min Total</t>
  </si>
  <si>
    <t>Data Sources:</t>
  </si>
  <si>
    <t>Load forecast:</t>
  </si>
  <si>
    <t>Wind forecast:</t>
  </si>
  <si>
    <t>Solar forecast:</t>
  </si>
  <si>
    <t>% Uncertainty Values</t>
  </si>
  <si>
    <t>30-Min Req Online Portion</t>
  </si>
  <si>
    <t>% Uncertainty values:</t>
  </si>
  <si>
    <t>https://dataminer2.pjm.com/feed/very_short_load_frcst/definition</t>
  </si>
  <si>
    <t>https://dataminer2.pjm.com/feed/five_min_wind_power_forecast/definition</t>
  </si>
  <si>
    <t>https://dataminer2.pjm.com/feed/five_min_solar_power_forecast/definition</t>
  </si>
  <si>
    <t xml:space="preserve">https://www.pjm.com/-/media/DotCom/committees-groups/task-forces/rcstf/2025/20250917/20250917-item-05---real-time-reserve-requirements.pdf </t>
  </si>
  <si>
    <t>Note: the uncertainty values are based on a PJM analysis of net-load forecast uncertainty from Delivery 2024/2025 as outlined in the referenced presentation from Sept.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</si>
</sst>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22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0" fontId="3" fillId="0" borderId="0" xfId="0" applyFont="1"/>
    <xf numFmtId="1" fontId="3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1" fontId="2" fillId="2" borderId="0" xfId="0" applyNumberFormat="1" applyFont="1" applyFill="1"/>
    <xf numFmtId="0" fontId="5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miner2.pjm.com/feed/five_min_solar_power_forecast/definition" TargetMode="External"/><Relationship Id="rId2" Type="http://schemas.openxmlformats.org/officeDocument/2006/relationships/hyperlink" Target="https://dataminer2.pjm.com/feed/five_min_wind_power_forecast/definition" TargetMode="External"/><Relationship Id="rId1" Type="http://schemas.openxmlformats.org/officeDocument/2006/relationships/hyperlink" Target="https://dataminer2.pjm.com/feed/very_short_load_frcst/definition" TargetMode="External"/><Relationship Id="rId4" Type="http://schemas.openxmlformats.org/officeDocument/2006/relationships/hyperlink" Target="https://www.pjm.com/-/media/DotCom/committees-groups/task-forces/rcstf/2025/20250917/20250917-item-05---real-time-reserve-require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D2EC-BA80-4F50-9CD8-3082FE3D5434}">
  <dimension ref="A1:L25"/>
  <sheetViews>
    <sheetView tabSelected="1" workbookViewId="0">
      <selection activeCell="J6" sqref="J6"/>
    </sheetView>
  </sheetViews>
  <sheetFormatPr defaultRowHeight="15" x14ac:dyDescent="0.25"/>
  <cols>
    <col min="1" max="1" width="24.7109375" bestFit="1" customWidth="1"/>
    <col min="2" max="2" width="27.7109375" bestFit="1" customWidth="1"/>
    <col min="3" max="3" width="17.28515625" bestFit="1" customWidth="1"/>
    <col min="4" max="4" width="18.7109375" bestFit="1" customWidth="1"/>
    <col min="5" max="5" width="19" bestFit="1" customWidth="1"/>
    <col min="9" max="9" width="10.85546875" bestFit="1" customWidth="1"/>
  </cols>
  <sheetData>
    <row r="1" spans="1:1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J1" s="9" t="s">
        <v>22</v>
      </c>
      <c r="K1" s="9"/>
      <c r="L1" s="9"/>
    </row>
    <row r="2" spans="1:12" x14ac:dyDescent="0.25">
      <c r="A2" s="1">
        <v>45917.493055555555</v>
      </c>
      <c r="B2" s="1">
        <v>45917.5</v>
      </c>
      <c r="C2">
        <v>96673</v>
      </c>
      <c r="D2" s="2">
        <v>113.569</v>
      </c>
      <c r="E2" s="2">
        <v>6219.5829999999996</v>
      </c>
      <c r="F2" s="2">
        <f>C2-E2-D2</f>
        <v>90339.847999999998</v>
      </c>
      <c r="J2" s="6" t="s">
        <v>6</v>
      </c>
      <c r="K2" s="6" t="s">
        <v>7</v>
      </c>
      <c r="L2" s="6" t="s">
        <v>8</v>
      </c>
    </row>
    <row r="3" spans="1:12" x14ac:dyDescent="0.25">
      <c r="A3" s="1">
        <v>45917.493055555555</v>
      </c>
      <c r="B3" s="1">
        <v>45917.506944444445</v>
      </c>
      <c r="C3">
        <v>97111</v>
      </c>
      <c r="D3" s="2">
        <v>117.95</v>
      </c>
      <c r="E3" s="2">
        <v>6239.2389999999996</v>
      </c>
      <c r="F3" s="2">
        <f>C3-E3-D3</f>
        <v>90753.811000000002</v>
      </c>
      <c r="I3" t="s">
        <v>9</v>
      </c>
      <c r="J3" s="3">
        <v>4.0000000000000001E-3</v>
      </c>
      <c r="K3" s="3">
        <v>1.9E-2</v>
      </c>
      <c r="L3" s="3">
        <v>3.1E-2</v>
      </c>
    </row>
    <row r="4" spans="1:12" x14ac:dyDescent="0.25">
      <c r="A4" s="1">
        <v>45917.493055555555</v>
      </c>
      <c r="B4" s="1">
        <v>45917.520833333336</v>
      </c>
      <c r="C4">
        <v>98023</v>
      </c>
      <c r="D4" s="2">
        <v>127.83199999999999</v>
      </c>
      <c r="E4" s="2">
        <v>6247.3580000000002</v>
      </c>
      <c r="F4" s="2">
        <f>C4-E4-D4</f>
        <v>91647.81</v>
      </c>
      <c r="I4" t="s">
        <v>10</v>
      </c>
      <c r="J4" s="3">
        <v>6.0000000000000001E-3</v>
      </c>
      <c r="K4" s="3">
        <v>2.7E-2</v>
      </c>
      <c r="L4" s="3">
        <v>0.04</v>
      </c>
    </row>
    <row r="7" spans="1:12" x14ac:dyDescent="0.25">
      <c r="C7" s="7"/>
      <c r="D7" s="7"/>
      <c r="E7" s="7"/>
    </row>
    <row r="8" spans="1:12" x14ac:dyDescent="0.25">
      <c r="A8" t="s">
        <v>11</v>
      </c>
      <c r="B8" s="2">
        <f>F3-F2</f>
        <v>413.96300000000338</v>
      </c>
      <c r="C8" s="4"/>
      <c r="D8" s="4"/>
      <c r="E8" s="4"/>
    </row>
    <row r="9" spans="1:12" x14ac:dyDescent="0.25">
      <c r="A9" t="s">
        <v>12</v>
      </c>
      <c r="B9" s="2">
        <f>C3*J3+D3*K3+E3*L3</f>
        <v>584.10145899999998</v>
      </c>
      <c r="C9" s="5">
        <f>C3*J3</f>
        <v>388.44400000000002</v>
      </c>
      <c r="D9" s="5">
        <f t="shared" ref="D9:E9" si="0">D3*K3</f>
        <v>2.24105</v>
      </c>
      <c r="E9" s="5">
        <f t="shared" si="0"/>
        <v>193.41640899999999</v>
      </c>
    </row>
    <row r="10" spans="1:12" x14ac:dyDescent="0.25">
      <c r="A10" s="10" t="s">
        <v>13</v>
      </c>
      <c r="B10" s="11">
        <f>B8+B9</f>
        <v>998.06445900000335</v>
      </c>
    </row>
    <row r="12" spans="1:12" x14ac:dyDescent="0.25">
      <c r="A12" t="s">
        <v>14</v>
      </c>
      <c r="B12" s="2">
        <f>F4-F3</f>
        <v>893.99899999999616</v>
      </c>
    </row>
    <row r="13" spans="1:12" x14ac:dyDescent="0.25">
      <c r="A13" t="s">
        <v>15</v>
      </c>
      <c r="B13" s="2">
        <f>C4*J4+D4*K4+E4*L4</f>
        <v>841.48378400000001</v>
      </c>
      <c r="C13" s="5">
        <f>C4*J4</f>
        <v>588.13800000000003</v>
      </c>
      <c r="D13" s="5">
        <f t="shared" ref="D13:E13" si="1">D4*K4</f>
        <v>3.4514639999999996</v>
      </c>
      <c r="E13" s="5">
        <f t="shared" si="1"/>
        <v>249.89432000000002</v>
      </c>
    </row>
    <row r="14" spans="1:12" x14ac:dyDescent="0.25">
      <c r="A14" t="s">
        <v>16</v>
      </c>
      <c r="B14">
        <v>1788</v>
      </c>
    </row>
    <row r="15" spans="1:12" x14ac:dyDescent="0.25">
      <c r="A15" s="10" t="s">
        <v>17</v>
      </c>
      <c r="B15" s="11">
        <f>B12+B13+B14</f>
        <v>3523.4827839999962</v>
      </c>
    </row>
    <row r="16" spans="1:12" x14ac:dyDescent="0.25">
      <c r="A16" s="4" t="s">
        <v>23</v>
      </c>
      <c r="B16" s="5">
        <f>B12+B13</f>
        <v>1735.4827839999962</v>
      </c>
    </row>
    <row r="20" spans="1:2" x14ac:dyDescent="0.25">
      <c r="A20" s="8" t="s">
        <v>18</v>
      </c>
    </row>
    <row r="21" spans="1:2" x14ac:dyDescent="0.25">
      <c r="A21" t="s">
        <v>19</v>
      </c>
      <c r="B21" s="12" t="s">
        <v>25</v>
      </c>
    </row>
    <row r="22" spans="1:2" x14ac:dyDescent="0.25">
      <c r="A22" t="s">
        <v>20</v>
      </c>
      <c r="B22" s="12" t="s">
        <v>26</v>
      </c>
    </row>
    <row r="23" spans="1:2" x14ac:dyDescent="0.25">
      <c r="A23" t="s">
        <v>21</v>
      </c>
      <c r="B23" s="12" t="s">
        <v>27</v>
      </c>
    </row>
    <row r="24" spans="1:2" x14ac:dyDescent="0.25">
      <c r="A24" t="s">
        <v>24</v>
      </c>
      <c r="B24" s="12" t="s">
        <v>28</v>
      </c>
    </row>
    <row r="25" spans="1:2" x14ac:dyDescent="0.25">
      <c r="B25" s="4" t="s">
        <v>29</v>
      </c>
    </row>
  </sheetData>
  <mergeCells count="2">
    <mergeCell ref="C7:E7"/>
    <mergeCell ref="J1:L1"/>
  </mergeCells>
  <hyperlinks>
    <hyperlink ref="B21" r:id="rId1" xr:uid="{64BE7624-5F66-4295-9BAB-930013A5B885}"/>
    <hyperlink ref="B22" r:id="rId2" xr:uid="{D64BF760-13BE-46B1-BF12-32140CF3A813}"/>
    <hyperlink ref="B23" r:id="rId3" xr:uid="{549E07BF-40A8-4200-AD50-75694096B476}"/>
    <hyperlink ref="B24" r:id="rId4" xr:uid="{BFEC4849-FF17-4F1D-A58F-58C96D88E9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Emily</dc:creator>
  <cp:lastModifiedBy>Barrett, Emily</cp:lastModifiedBy>
  <dcterms:created xsi:type="dcterms:W3CDTF">2025-09-23T14:33:18Z</dcterms:created>
  <dcterms:modified xsi:type="dcterms:W3CDTF">2025-09-23T15:01:24Z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2025-09-23T14:33:48Z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01634036-9c09-4a32-a170-45558e2378db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