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760" windowHeight="10095"/>
  </bookViews>
  <sheets>
    <sheet name="MAX TIER2 OFFER CAP " sheetId="1" r:id="rId1"/>
  </sheets>
  <definedNames>
    <definedName name="_AMO_UniqueIdentifier" hidden="1">"'87d6b8be-d0ba-47ed-8ecc-404f8b9eda4e'"</definedName>
  </definedNames>
  <calcPr calcId="145621"/>
</workbook>
</file>

<file path=xl/calcChain.xml><?xml version="1.0" encoding="utf-8"?>
<calcChain xmlns="http://schemas.openxmlformats.org/spreadsheetml/2006/main">
  <c r="B12" i="1" l="1"/>
  <c r="B13" i="1"/>
  <c r="B14" i="1" s="1"/>
  <c r="B15" i="1" l="1"/>
  <c r="B16" i="1" l="1"/>
  <c r="B18" i="1" s="1"/>
  <c r="B20" i="1" s="1"/>
</calcChain>
</file>

<file path=xl/sharedStrings.xml><?xml version="1.0" encoding="utf-8"?>
<sst xmlns="http://schemas.openxmlformats.org/spreadsheetml/2006/main" count="42" uniqueCount="37">
  <si>
    <t>Data Submitted by Participant in Yellow</t>
  </si>
  <si>
    <t>Units</t>
  </si>
  <si>
    <t>Heat Rate @ Full Load</t>
  </si>
  <si>
    <t>Btu/KWh</t>
  </si>
  <si>
    <t>Heat Rate @ Reduced Load</t>
  </si>
  <si>
    <t>Full Load</t>
  </si>
  <si>
    <t>MW</t>
  </si>
  <si>
    <t>Reduced Load</t>
  </si>
  <si>
    <t>Margin Adder</t>
  </si>
  <si>
    <t>Heat Rate Penalty</t>
  </si>
  <si>
    <t>Adjusted VOM</t>
  </si>
  <si>
    <t>$/MMBtu</t>
  </si>
  <si>
    <t>Unit Reduced Load Heat Input</t>
  </si>
  <si>
    <t>Heat Rate VOM Penalty</t>
  </si>
  <si>
    <t>Synchronized Reserve VOM Adder</t>
  </si>
  <si>
    <t>Synchronized Reserve MWs</t>
  </si>
  <si>
    <t>Maximum Synchronized Reserve Cost-Based Offer</t>
  </si>
  <si>
    <t>VOM Rate</t>
  </si>
  <si>
    <t>Description</t>
  </si>
  <si>
    <t>(Heat Rate @ Reduced Load) x Reduced Load / 1000</t>
  </si>
  <si>
    <t>VOM Rate x (100% + Heat Rate Penalty)</t>
  </si>
  <si>
    <t>Heat Rate VOM Penalty / Synchronized Reserve MWs</t>
  </si>
  <si>
    <t xml:space="preserve">Cost-Based Synchronized Reserve Offer Calculation </t>
  </si>
  <si>
    <t xml:space="preserve">(Adjusted VOM - VOM Rate) x Unit Reduced Load Heat Input       </t>
  </si>
  <si>
    <t xml:space="preserve">Margin Adder + Synchronized Reserve VOM Adder </t>
  </si>
  <si>
    <t>$/MWh</t>
  </si>
  <si>
    <t>$/h</t>
  </si>
  <si>
    <t>MMBtu/h</t>
  </si>
  <si>
    <t>$/MWh of Synchronized Reserve</t>
  </si>
  <si>
    <t>Optional Synchronized Reserve Margin Adder</t>
  </si>
  <si>
    <t>Full Load Heat Rate</t>
  </si>
  <si>
    <t>Reduced Load Heat Rate</t>
  </si>
  <si>
    <t>Variable Operating &amp; Maintenance Expense Rate</t>
  </si>
  <si>
    <t>Offer MW</t>
  </si>
  <si>
    <t>Default Economic Max (from Unit -&gt; Detail)</t>
  </si>
  <si>
    <t>Default Economic Max - Synchronized Reserve MWs</t>
  </si>
  <si>
    <t>(Heat Rate @ Reduced Load - Heat Rate @ Full Load)/(Heat Rate @ Full Load)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</si>
</sst>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10" fontId="0" fillId="0" borderId="0" xfId="1" applyNumberFormat="1" applyFont="1" applyFill="1"/>
    <xf numFmtId="0" fontId="2" fillId="3" borderId="0" xfId="0" applyFont="1" applyFill="1"/>
    <xf numFmtId="0" fontId="0" fillId="0" borderId="0" xfId="0" applyFont="1" applyFill="1"/>
    <xf numFmtId="0" fontId="0" fillId="0" borderId="0" xfId="0" applyFont="1"/>
    <xf numFmtId="4" fontId="0" fillId="2" borderId="1" xfId="0" applyNumberFormat="1" applyFont="1" applyFill="1" applyBorder="1"/>
    <xf numFmtId="164" fontId="0" fillId="2" borderId="1" xfId="0" applyNumberFormat="1" applyFont="1" applyFill="1" applyBorder="1"/>
    <xf numFmtId="164" fontId="0" fillId="0" borderId="0" xfId="0" applyNumberFormat="1" applyFont="1" applyFill="1"/>
    <xf numFmtId="0" fontId="0" fillId="0" borderId="0" xfId="0" applyFont="1" applyFill="1" applyBorder="1"/>
    <xf numFmtId="2" fontId="0" fillId="0" borderId="0" xfId="0" applyNumberFormat="1" applyFont="1" applyFill="1"/>
    <xf numFmtId="0" fontId="0" fillId="0" borderId="0" xfId="0" applyFont="1" applyFill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5" fillId="2" borderId="1" xfId="0" applyFont="1" applyFill="1" applyBorder="1"/>
    <xf numFmtId="0" fontId="5" fillId="0" borderId="0" xfId="0" applyFont="1" applyFill="1" applyBorder="1"/>
    <xf numFmtId="0" fontId="2" fillId="0" borderId="0" xfId="0" applyFont="1" applyFill="1"/>
    <xf numFmtId="165" fontId="0" fillId="0" borderId="0" xfId="0" applyNumberFormat="1" applyFont="1" applyFill="1"/>
    <xf numFmtId="0" fontId="0" fillId="0" borderId="0" xfId="0" applyNumberFormat="1" applyFont="1" applyFill="1" applyBorder="1"/>
    <xf numFmtId="2" fontId="2" fillId="3" borderId="2" xfId="0" applyNumberFormat="1" applyFont="1" applyFill="1" applyBorder="1"/>
    <xf numFmtId="2" fontId="0" fillId="2" borderId="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Normal="100" workbookViewId="0"/>
  </sheetViews>
  <sheetFormatPr defaultColWidth="9.140625" defaultRowHeight="15" x14ac:dyDescent="0.25"/>
  <cols>
    <col min="1" max="1" width="66.85546875" style="4" bestFit="1" customWidth="1"/>
    <col min="2" max="2" width="6.140625" style="4" bestFit="1" customWidth="1"/>
    <col min="3" max="3" width="30.42578125" style="4" bestFit="1" customWidth="1"/>
    <col min="4" max="4" width="70.140625" style="4" bestFit="1" customWidth="1"/>
    <col min="5" max="16384" width="9.140625" style="4"/>
  </cols>
  <sheetData>
    <row r="1" spans="1:5" ht="21" x14ac:dyDescent="0.35">
      <c r="A1" s="11" t="s">
        <v>22</v>
      </c>
      <c r="B1" s="3"/>
      <c r="C1" s="3"/>
      <c r="D1" s="3"/>
      <c r="E1" s="3"/>
    </row>
    <row r="2" spans="1:5" x14ac:dyDescent="0.25">
      <c r="A2" s="3"/>
      <c r="B2" s="3"/>
      <c r="C2" s="3"/>
      <c r="D2" s="3"/>
      <c r="E2" s="3"/>
    </row>
    <row r="3" spans="1:5" x14ac:dyDescent="0.25">
      <c r="A3" s="12" t="s">
        <v>0</v>
      </c>
      <c r="B3" s="3"/>
      <c r="C3" s="12" t="s">
        <v>1</v>
      </c>
      <c r="D3" s="15" t="s">
        <v>18</v>
      </c>
      <c r="E3" s="3"/>
    </row>
    <row r="4" spans="1:5" x14ac:dyDescent="0.25">
      <c r="A4" s="13" t="s">
        <v>2</v>
      </c>
      <c r="B4" s="5">
        <v>0</v>
      </c>
      <c r="C4" s="3" t="s">
        <v>3</v>
      </c>
      <c r="D4" s="3" t="s">
        <v>30</v>
      </c>
      <c r="E4" s="3"/>
    </row>
    <row r="5" spans="1:5" x14ac:dyDescent="0.25">
      <c r="A5" s="13" t="s">
        <v>4</v>
      </c>
      <c r="B5" s="5">
        <v>0</v>
      </c>
      <c r="C5" s="3" t="s">
        <v>3</v>
      </c>
      <c r="D5" s="3" t="s">
        <v>31</v>
      </c>
      <c r="E5" s="3"/>
    </row>
    <row r="6" spans="1:5" x14ac:dyDescent="0.25">
      <c r="A6" s="13" t="s">
        <v>17</v>
      </c>
      <c r="B6" s="19">
        <v>0</v>
      </c>
      <c r="C6" s="3" t="s">
        <v>11</v>
      </c>
      <c r="D6" s="3" t="s">
        <v>32</v>
      </c>
      <c r="E6" s="3"/>
    </row>
    <row r="7" spans="1:5" x14ac:dyDescent="0.25">
      <c r="A7" s="13" t="s">
        <v>5</v>
      </c>
      <c r="B7" s="6">
        <v>0</v>
      </c>
      <c r="C7" s="3" t="s">
        <v>6</v>
      </c>
      <c r="D7" s="7" t="s">
        <v>34</v>
      </c>
      <c r="E7" s="3"/>
    </row>
    <row r="8" spans="1:5" x14ac:dyDescent="0.25">
      <c r="A8" s="13" t="s">
        <v>15</v>
      </c>
      <c r="B8" s="6">
        <v>0</v>
      </c>
      <c r="C8" s="3" t="s">
        <v>6</v>
      </c>
      <c r="D8" s="3" t="s">
        <v>33</v>
      </c>
      <c r="E8" s="3"/>
    </row>
    <row r="10" spans="1:5" s="8" customFormat="1" x14ac:dyDescent="0.25">
      <c r="A10" s="14" t="s">
        <v>8</v>
      </c>
      <c r="B10" s="17">
        <v>7.5</v>
      </c>
      <c r="C10" s="8" t="s">
        <v>28</v>
      </c>
      <c r="D10" s="8" t="s">
        <v>29</v>
      </c>
    </row>
    <row r="11" spans="1:5" x14ac:dyDescent="0.25">
      <c r="A11" s="3"/>
      <c r="B11" s="3"/>
      <c r="C11" s="3"/>
      <c r="D11" s="3"/>
      <c r="E11" s="3"/>
    </row>
    <row r="12" spans="1:5" x14ac:dyDescent="0.25">
      <c r="A12" s="3" t="s">
        <v>7</v>
      </c>
      <c r="B12" s="16">
        <f>B7-B8</f>
        <v>0</v>
      </c>
      <c r="C12" s="3" t="s">
        <v>6</v>
      </c>
      <c r="D12" s="3" t="s">
        <v>35</v>
      </c>
      <c r="E12" s="3"/>
    </row>
    <row r="13" spans="1:5" x14ac:dyDescent="0.25">
      <c r="A13" s="3" t="s">
        <v>9</v>
      </c>
      <c r="B13" s="1">
        <f>(B5-B4)/MAX(B4,0.0001)</f>
        <v>0</v>
      </c>
      <c r="C13" s="3"/>
      <c r="D13" s="3" t="s">
        <v>36</v>
      </c>
      <c r="E13" s="3"/>
    </row>
    <row r="14" spans="1:5" x14ac:dyDescent="0.25">
      <c r="A14" s="3" t="s">
        <v>10</v>
      </c>
      <c r="B14" s="9">
        <f>B6*(1+B13)</f>
        <v>0</v>
      </c>
      <c r="C14" s="3" t="s">
        <v>11</v>
      </c>
      <c r="D14" s="3" t="s">
        <v>20</v>
      </c>
      <c r="E14" s="3"/>
    </row>
    <row r="15" spans="1:5" x14ac:dyDescent="0.25">
      <c r="A15" s="3" t="s">
        <v>12</v>
      </c>
      <c r="B15" s="9">
        <f>B5*(MAX(B12,0.0001)/1000)</f>
        <v>0</v>
      </c>
      <c r="C15" s="3" t="s">
        <v>27</v>
      </c>
      <c r="D15" s="3" t="s">
        <v>19</v>
      </c>
      <c r="E15" s="3"/>
    </row>
    <row r="16" spans="1:5" x14ac:dyDescent="0.25">
      <c r="A16" s="3" t="s">
        <v>13</v>
      </c>
      <c r="B16" s="9">
        <f>(B14-B6)*B15</f>
        <v>0</v>
      </c>
      <c r="C16" s="3" t="s">
        <v>26</v>
      </c>
      <c r="D16" s="3" t="s">
        <v>23</v>
      </c>
      <c r="E16" s="3"/>
    </row>
    <row r="17" spans="1:5" x14ac:dyDescent="0.25">
      <c r="A17" s="3"/>
      <c r="B17" s="3"/>
      <c r="C17" s="3"/>
      <c r="D17" s="10"/>
      <c r="E17" s="3"/>
    </row>
    <row r="18" spans="1:5" ht="14.45" x14ac:dyDescent="0.3">
      <c r="A18" s="3" t="s">
        <v>14</v>
      </c>
      <c r="B18" s="9">
        <f>B16/MAX(B8,0.0001)</f>
        <v>0</v>
      </c>
      <c r="C18" s="3" t="s">
        <v>25</v>
      </c>
      <c r="D18" s="3" t="s">
        <v>21</v>
      </c>
      <c r="E18" s="3"/>
    </row>
    <row r="19" spans="1:5" thickBot="1" x14ac:dyDescent="0.35">
      <c r="A19" s="3"/>
      <c r="B19" s="3"/>
      <c r="C19" s="3"/>
      <c r="D19" s="3"/>
      <c r="E19" s="3"/>
    </row>
    <row r="20" spans="1:5" thickBot="1" x14ac:dyDescent="0.35">
      <c r="A20" s="2" t="s">
        <v>16</v>
      </c>
      <c r="B20" s="18">
        <f>B10+B18</f>
        <v>7.5</v>
      </c>
      <c r="C20" s="3" t="s">
        <v>25</v>
      </c>
      <c r="D20" s="3" t="s">
        <v>24</v>
      </c>
      <c r="E20" s="3"/>
    </row>
    <row r="21" spans="1:5" ht="14.45" x14ac:dyDescent="0.3">
      <c r="A21" s="3"/>
      <c r="B21" s="3"/>
      <c r="C21" s="3"/>
      <c r="D21" s="3"/>
      <c r="E21" s="3"/>
    </row>
    <row r="22" spans="1:5" x14ac:dyDescent="0.25">
      <c r="A22" s="3"/>
      <c r="B22" s="3"/>
      <c r="C22" s="3"/>
      <c r="D22" s="3"/>
      <c r="E22" s="3"/>
    </row>
    <row r="23" spans="1:5" x14ac:dyDescent="0.25">
      <c r="A23" s="3"/>
      <c r="B23" s="3"/>
      <c r="C23" s="3"/>
      <c r="D23" s="3"/>
      <c r="E23" s="3"/>
    </row>
    <row r="24" spans="1:5" x14ac:dyDescent="0.25">
      <c r="A24" s="3"/>
      <c r="B24" s="3"/>
      <c r="C24" s="3"/>
      <c r="D24" s="3"/>
      <c r="E2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MAX TIER2 OFFER CAP 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Damon Fereshetian</dc:creator>
  <cp:lastModifiedBy>Damon Fereshetian</cp:lastModifiedBy>
  <dcterms:created xsi:type="dcterms:W3CDTF">2017-02-24T19:39:33Z</dcterms:created>
  <dcterms:modified xsi:type="dcterms:W3CDTF">2018-07-05T20:16:36Z</dcterms:modified>
</cp:coreProperties>
</file>