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20" yWindow="150" windowWidth="20370" windowHeight="12750"/>
  </bookViews>
  <sheets>
    <sheet name="NET CONE" sheetId="5" r:id="rId1"/>
  </sheets>
  <definedNames>
    <definedName name="CC_SUMMARY">#REF!</definedName>
    <definedName name="CT_SUMMARY" localSheetId="0">'NET CONE'!$B$3:$B$23</definedName>
    <definedName name="CT_SUMMARY">#REF!</definedName>
    <definedName name="IGCC_SUMMARY">#REF!</definedName>
  </definedNames>
  <calcPr calcId="145621"/>
</workbook>
</file>

<file path=xl/calcChain.xml><?xml version="1.0" encoding="utf-8"?>
<calcChain xmlns="http://schemas.openxmlformats.org/spreadsheetml/2006/main">
  <c r="E5" i="5" l="1"/>
  <c r="E6" i="5"/>
  <c r="E7" i="5"/>
  <c r="E8" i="5"/>
  <c r="E9" i="5"/>
  <c r="E10" i="5"/>
  <c r="E11" i="5"/>
  <c r="E12" i="5"/>
  <c r="E13" i="5"/>
  <c r="E14" i="5"/>
  <c r="E15" i="5"/>
  <c r="E16" i="5"/>
  <c r="E17" i="5"/>
  <c r="E18" i="5"/>
  <c r="E19" i="5"/>
  <c r="E20" i="5"/>
  <c r="E21" i="5"/>
  <c r="E22" i="5"/>
  <c r="E23" i="5"/>
  <c r="E24" i="5"/>
  <c r="E4" i="5"/>
  <c r="G24" i="5" l="1"/>
  <c r="G23" i="5"/>
  <c r="G22" i="5"/>
  <c r="G21" i="5"/>
  <c r="G20" i="5"/>
  <c r="G19" i="5"/>
  <c r="G18" i="5"/>
  <c r="G17" i="5"/>
  <c r="G16" i="5"/>
  <c r="G15" i="5"/>
  <c r="G14" i="5"/>
  <c r="G13" i="5"/>
  <c r="G12" i="5"/>
  <c r="G11" i="5"/>
  <c r="G10" i="5"/>
  <c r="G9" i="5"/>
  <c r="G8" i="5"/>
  <c r="G7" i="5"/>
  <c r="G6" i="5"/>
  <c r="G5" i="5"/>
  <c r="G4" i="5"/>
</calcChain>
</file>

<file path=xl/sharedStrings.xml><?xml version="1.0" encoding="utf-8"?>
<sst xmlns="http://schemas.openxmlformats.org/spreadsheetml/2006/main" count="33" uniqueCount="33">
  <si>
    <t>PSEG</t>
  </si>
  <si>
    <t>RECO</t>
  </si>
  <si>
    <t>AECO</t>
  </si>
  <si>
    <t>PECO</t>
  </si>
  <si>
    <t>JCPL</t>
  </si>
  <si>
    <t>DPL</t>
  </si>
  <si>
    <t>PEPCO</t>
  </si>
  <si>
    <t>BGE</t>
  </si>
  <si>
    <t>COMED</t>
  </si>
  <si>
    <t>DEOK</t>
  </si>
  <si>
    <t>DOM</t>
  </si>
  <si>
    <t>AEP</t>
  </si>
  <si>
    <t>DUQ</t>
  </si>
  <si>
    <t>DAY</t>
  </si>
  <si>
    <t>ATSI</t>
  </si>
  <si>
    <t>APS</t>
  </si>
  <si>
    <t>EKPC</t>
  </si>
  <si>
    <t>PPL</t>
  </si>
  <si>
    <t>METED</t>
  </si>
  <si>
    <t>PENELEC</t>
  </si>
  <si>
    <t>NOTES</t>
  </si>
  <si>
    <t xml:space="preserve">(2) The applicable MSOC for internal PJM generation is the CP MSOC value of the zone in which the resource is located. The RTO MSOC value is applicable only to the CP sell offers of External Generation Capacity Resources. </t>
  </si>
  <si>
    <t xml:space="preserve">(in $/MW-Day) </t>
  </si>
  <si>
    <t>RTO</t>
  </si>
  <si>
    <r>
      <t>ZONE</t>
    </r>
    <r>
      <rPr>
        <b/>
        <vertAlign val="superscript"/>
        <sz val="14"/>
        <color indexed="8"/>
        <rFont val="Calibri"/>
        <family val="2"/>
      </rPr>
      <t xml:space="preserve"> (2)</t>
    </r>
  </si>
  <si>
    <t>Gross CONE                ($/MW-Year)</t>
  </si>
  <si>
    <r>
      <t>Net Cone</t>
    </r>
    <r>
      <rPr>
        <vertAlign val="superscript"/>
        <sz val="14"/>
        <color indexed="8"/>
        <rFont val="Calibri"/>
        <family val="2"/>
      </rPr>
      <t xml:space="preserve">
</t>
    </r>
    <r>
      <rPr>
        <sz val="11"/>
        <color theme="1"/>
        <rFont val="Calibri"/>
        <family val="2"/>
        <scheme val="minor"/>
      </rPr>
      <t>($/MW-Day)
(ICAP Terms)</t>
    </r>
  </si>
  <si>
    <r>
      <t>CP Market Seller Offer Cap</t>
    </r>
    <r>
      <rPr>
        <b/>
        <vertAlign val="superscript"/>
        <sz val="14"/>
        <color indexed="8"/>
        <rFont val="Calibri"/>
        <family val="2"/>
      </rPr>
      <t xml:space="preserve"> (1) </t>
    </r>
    <r>
      <rPr>
        <vertAlign val="superscript"/>
        <sz val="14"/>
        <color indexed="8"/>
        <rFont val="Calibri"/>
        <family val="2"/>
      </rPr>
      <t xml:space="preserve"> </t>
    </r>
    <r>
      <rPr>
        <b/>
        <vertAlign val="superscript"/>
        <sz val="14"/>
        <color indexed="8"/>
        <rFont val="Calibri"/>
        <family val="2"/>
      </rPr>
      <t xml:space="preserve"> </t>
    </r>
    <r>
      <rPr>
        <b/>
        <sz val="11"/>
        <color indexed="8"/>
        <rFont val="Calibri"/>
        <family val="2"/>
      </rPr>
      <t xml:space="preserve">                  ($/MW-Day)                              </t>
    </r>
  </si>
  <si>
    <r>
      <t xml:space="preserve">CP Market Seller Offer Caps for </t>
    </r>
    <r>
      <rPr>
        <sz val="14"/>
        <color indexed="8"/>
        <rFont val="Calibri"/>
        <family val="2"/>
      </rPr>
      <t>2020/2021 Delivery Year</t>
    </r>
  </si>
  <si>
    <t>(1) The Market Seller Offer Cap applicable to Generation Resource CP sell offers is equal to the Net CONE of the Zone in which the resource is located times a Balancing Ratio of 78.5%.</t>
  </si>
  <si>
    <t xml:space="preserve">(3) In accordance with section 6.4(a) of Attachment DD of the PJM OATT, the Balancing Ratio of 78.5% is the average of the Balancing Ratios during Performance Assessment Hours from calendar years 2014, 2015 and 2016, the three most recent consecutive calendar years preceding the BRA.  </t>
  </si>
  <si>
    <r>
      <t>Balancing Ratio, B (%)</t>
    </r>
    <r>
      <rPr>
        <vertAlign val="superscript"/>
        <sz val="11"/>
        <color theme="1"/>
        <rFont val="Calibri"/>
        <family val="2"/>
        <scheme val="minor"/>
      </rPr>
      <t xml:space="preserve"> (3)</t>
    </r>
  </si>
  <si>
    <t>Net E&amp;AS
Revenue Offset
($/MW/Year)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</si>
</sst>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
    <numFmt numFmtId="166" formatCode="#,##0.0"/>
  </numFmts>
  <fonts count="9" x14ac:knownFonts="1">
    <font>
      <sz val="11"/>
      <color theme="1"/>
      <name val="Calibri"/>
      <family val="2"/>
      <scheme val="minor"/>
    </font>
    <font>
      <vertAlign val="superscript"/>
      <sz val="14"/>
      <color indexed="8"/>
      <name val="Calibri"/>
      <family val="2"/>
    </font>
    <font>
      <b/>
      <vertAlign val="superscript"/>
      <sz val="14"/>
      <color indexed="8"/>
      <name val="Calibri"/>
      <family val="2"/>
    </font>
    <font>
      <b/>
      <sz val="11"/>
      <color indexed="8"/>
      <name val="Calibri"/>
      <family val="2"/>
    </font>
    <font>
      <sz val="14"/>
      <color indexed="8"/>
      <name val="Calibri"/>
      <family val="2"/>
    </font>
    <font>
      <b/>
      <sz val="11"/>
      <color theme="1"/>
      <name val="Calibri"/>
      <family val="2"/>
      <scheme val="minor"/>
    </font>
    <font>
      <sz val="14"/>
      <color theme="1"/>
      <name val="Calibri"/>
      <family val="2"/>
      <scheme val="minor"/>
    </font>
    <font>
      <b/>
      <u/>
      <sz val="11"/>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0" fillId="0" borderId="1" xfId="0"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xf>
    <xf numFmtId="0" fontId="0" fillId="0" borderId="1" xfId="0" applyFont="1" applyBorder="1" applyAlignment="1">
      <alignment horizontal="center" wrapText="1"/>
    </xf>
    <xf numFmtId="165" fontId="5" fillId="0" borderId="1" xfId="0" applyNumberFormat="1" applyFont="1" applyBorder="1" applyAlignment="1">
      <alignment horizontal="center"/>
    </xf>
    <xf numFmtId="0" fontId="5" fillId="0" borderId="0" xfId="0" applyFont="1" applyBorder="1" applyAlignment="1">
      <alignment horizontal="center"/>
    </xf>
    <xf numFmtId="164" fontId="0" fillId="0" borderId="0" xfId="0" applyNumberFormat="1" applyBorder="1"/>
    <xf numFmtId="165" fontId="0" fillId="0" borderId="0" xfId="0" applyNumberFormat="1" applyFont="1" applyBorder="1"/>
    <xf numFmtId="3" fontId="0" fillId="0" borderId="0" xfId="0" applyNumberFormat="1" applyBorder="1" applyAlignment="1">
      <alignment horizontal="center"/>
    </xf>
    <xf numFmtId="165" fontId="5" fillId="0" borderId="0" xfId="0" applyNumberFormat="1" applyFont="1" applyBorder="1" applyAlignment="1">
      <alignment horizontal="center"/>
    </xf>
    <xf numFmtId="164" fontId="0" fillId="0" borderId="0" xfId="0" applyNumberFormat="1"/>
    <xf numFmtId="164" fontId="0" fillId="0" borderId="1" xfId="0" applyNumberFormat="1" applyBorder="1" applyAlignment="1">
      <alignment horizontal="center"/>
    </xf>
    <xf numFmtId="165" fontId="0" fillId="0" borderId="1" xfId="0" applyNumberFormat="1" applyFont="1" applyBorder="1" applyAlignment="1">
      <alignment horizontal="center"/>
    </xf>
    <xf numFmtId="0" fontId="0" fillId="0" borderId="0" xfId="0" applyFont="1"/>
    <xf numFmtId="0" fontId="0" fillId="0" borderId="0" xfId="0" applyFont="1" applyFill="1" applyBorder="1"/>
    <xf numFmtId="0" fontId="7" fillId="0" borderId="0" xfId="0" applyFont="1"/>
    <xf numFmtId="166" fontId="0" fillId="0" borderId="1" xfId="0" applyNumberFormat="1" applyBorder="1" applyAlignment="1">
      <alignment horizontal="center"/>
    </xf>
    <xf numFmtId="0" fontId="0" fillId="0" borderId="0" xfId="0" applyFont="1" applyFill="1" applyBorder="1" applyAlignment="1">
      <alignment horizontal="left" vertical="center" wrapText="1"/>
    </xf>
    <xf numFmtId="0" fontId="6" fillId="0" borderId="0" xfId="0" applyFont="1" applyAlignment="1">
      <alignment horizontal="center"/>
    </xf>
    <xf numFmtId="0" fontId="6" fillId="0" borderId="2"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zoomScaleNormal="100" workbookViewId="0">
      <selection activeCell="B3" sqref="B3"/>
    </sheetView>
  </sheetViews>
  <sheetFormatPr defaultRowHeight="15" x14ac:dyDescent="0.25"/>
  <cols>
    <col min="2" max="2" width="19.140625" customWidth="1"/>
    <col min="3" max="3" width="18.7109375" customWidth="1"/>
    <col min="4" max="4" width="21.42578125" customWidth="1"/>
    <col min="5" max="5" width="19" customWidth="1"/>
    <col min="6" max="6" width="22.140625" customWidth="1"/>
    <col min="7" max="7" width="28.7109375" customWidth="1"/>
    <col min="8" max="8" width="11.7109375" customWidth="1"/>
  </cols>
  <sheetData>
    <row r="1" spans="2:8" ht="18.75" x14ac:dyDescent="0.3">
      <c r="B1" s="19" t="s">
        <v>28</v>
      </c>
      <c r="C1" s="19"/>
      <c r="D1" s="19"/>
      <c r="E1" s="19"/>
      <c r="F1" s="19"/>
      <c r="G1" s="19"/>
    </row>
    <row r="2" spans="2:8" ht="18.75" x14ac:dyDescent="0.3">
      <c r="B2" s="20" t="s">
        <v>22</v>
      </c>
      <c r="C2" s="20"/>
      <c r="D2" s="20"/>
      <c r="E2" s="20"/>
      <c r="F2" s="20"/>
      <c r="G2" s="20"/>
    </row>
    <row r="3" spans="2:8" ht="51.75" x14ac:dyDescent="0.3">
      <c r="B3" s="3" t="s">
        <v>24</v>
      </c>
      <c r="C3" s="1" t="s">
        <v>25</v>
      </c>
      <c r="D3" s="1" t="s">
        <v>32</v>
      </c>
      <c r="E3" s="4" t="s">
        <v>26</v>
      </c>
      <c r="F3" s="1" t="s">
        <v>31</v>
      </c>
      <c r="G3" s="2" t="s">
        <v>27</v>
      </c>
    </row>
    <row r="4" spans="2:8" x14ac:dyDescent="0.25">
      <c r="B4" s="3" t="s">
        <v>2</v>
      </c>
      <c r="C4" s="12">
        <v>134309.87040807889</v>
      </c>
      <c r="D4" s="12">
        <v>31989.937378120758</v>
      </c>
      <c r="E4" s="13">
        <f>ROUND((((C4-D4)/365)),2)</f>
        <v>280.33</v>
      </c>
      <c r="F4" s="17">
        <v>78.5</v>
      </c>
      <c r="G4" s="5">
        <f t="shared" ref="G4:G24" si="0">E4*(F4/100)</f>
        <v>220.05904999999998</v>
      </c>
      <c r="H4" s="11"/>
    </row>
    <row r="5" spans="2:8" x14ac:dyDescent="0.25">
      <c r="B5" s="3" t="s">
        <v>11</v>
      </c>
      <c r="C5" s="12">
        <v>133413.29603520679</v>
      </c>
      <c r="D5" s="12">
        <v>37770.678593660683</v>
      </c>
      <c r="E5" s="13">
        <f t="shared" ref="E5:E24" si="1">ROUND((((C5-D5)/365)),2)</f>
        <v>262.02999999999997</v>
      </c>
      <c r="F5" s="17">
        <v>78.5</v>
      </c>
      <c r="G5" s="5">
        <f t="shared" si="0"/>
        <v>205.69354999999999</v>
      </c>
      <c r="H5" s="11"/>
    </row>
    <row r="6" spans="2:8" x14ac:dyDescent="0.25">
      <c r="B6" s="3" t="s">
        <v>15</v>
      </c>
      <c r="C6" s="12">
        <v>133413.29603520679</v>
      </c>
      <c r="D6" s="12">
        <v>49407.21089032264</v>
      </c>
      <c r="E6" s="13">
        <f t="shared" si="1"/>
        <v>230.15</v>
      </c>
      <c r="F6" s="17">
        <v>78.5</v>
      </c>
      <c r="G6" s="5">
        <f t="shared" si="0"/>
        <v>180.66775000000001</v>
      </c>
      <c r="H6" s="11"/>
    </row>
    <row r="7" spans="2:8" x14ac:dyDescent="0.25">
      <c r="B7" s="3" t="s">
        <v>14</v>
      </c>
      <c r="C7" s="12">
        <v>133413.29603520679</v>
      </c>
      <c r="D7" s="12">
        <v>44366.555541626592</v>
      </c>
      <c r="E7" s="13">
        <f t="shared" si="1"/>
        <v>243.96</v>
      </c>
      <c r="F7" s="17">
        <v>78.5</v>
      </c>
      <c r="G7" s="5">
        <f t="shared" si="0"/>
        <v>191.5086</v>
      </c>
      <c r="H7" s="11"/>
    </row>
    <row r="8" spans="2:8" x14ac:dyDescent="0.25">
      <c r="B8" s="3" t="s">
        <v>7</v>
      </c>
      <c r="C8" s="12">
        <v>136733.06642896877</v>
      </c>
      <c r="D8" s="12">
        <v>75931.247550988395</v>
      </c>
      <c r="E8" s="13">
        <f t="shared" si="1"/>
        <v>166.58</v>
      </c>
      <c r="F8" s="17">
        <v>78.5</v>
      </c>
      <c r="G8" s="5">
        <f t="shared" si="0"/>
        <v>130.76530000000002</v>
      </c>
      <c r="H8" s="11"/>
    </row>
    <row r="9" spans="2:8" x14ac:dyDescent="0.25">
      <c r="B9" s="3" t="s">
        <v>8</v>
      </c>
      <c r="C9" s="12">
        <v>133413.29603520679</v>
      </c>
      <c r="D9" s="12">
        <v>20967.378251811595</v>
      </c>
      <c r="E9" s="13">
        <f t="shared" si="1"/>
        <v>308.07</v>
      </c>
      <c r="F9" s="17">
        <v>78.5</v>
      </c>
      <c r="G9" s="5">
        <f t="shared" si="0"/>
        <v>241.83494999999999</v>
      </c>
      <c r="H9" s="11"/>
    </row>
    <row r="10" spans="2:8" x14ac:dyDescent="0.25">
      <c r="B10" s="3" t="s">
        <v>13</v>
      </c>
      <c r="C10" s="12">
        <v>133413.29603520679</v>
      </c>
      <c r="D10" s="12">
        <v>40286.737367734495</v>
      </c>
      <c r="E10" s="13">
        <f t="shared" si="1"/>
        <v>255.14</v>
      </c>
      <c r="F10" s="17">
        <v>78.5</v>
      </c>
      <c r="G10" s="5">
        <f t="shared" si="0"/>
        <v>200.28489999999999</v>
      </c>
      <c r="H10" s="11"/>
    </row>
    <row r="11" spans="2:8" x14ac:dyDescent="0.25">
      <c r="B11" s="3" t="s">
        <v>9</v>
      </c>
      <c r="C11" s="12">
        <v>133413.29603520679</v>
      </c>
      <c r="D11" s="12">
        <v>37109.206145147255</v>
      </c>
      <c r="E11" s="13">
        <f t="shared" si="1"/>
        <v>263.85000000000002</v>
      </c>
      <c r="F11" s="17">
        <v>78.5</v>
      </c>
      <c r="G11" s="5">
        <f t="shared" si="0"/>
        <v>207.12225000000004</v>
      </c>
      <c r="H11" s="11"/>
    </row>
    <row r="12" spans="2:8" x14ac:dyDescent="0.25">
      <c r="B12" s="3" t="s">
        <v>10</v>
      </c>
      <c r="C12" s="12">
        <v>133413.29603520679</v>
      </c>
      <c r="D12" s="12">
        <v>32224.082041621001</v>
      </c>
      <c r="E12" s="13">
        <f t="shared" si="1"/>
        <v>277.23</v>
      </c>
      <c r="F12" s="17">
        <v>78.5</v>
      </c>
      <c r="G12" s="5">
        <f t="shared" si="0"/>
        <v>217.62555000000003</v>
      </c>
      <c r="H12" s="11"/>
    </row>
    <row r="13" spans="2:8" x14ac:dyDescent="0.25">
      <c r="B13" s="3" t="s">
        <v>5</v>
      </c>
      <c r="C13" s="12">
        <v>134309.87040807889</v>
      </c>
      <c r="D13" s="12">
        <v>47378.345973926647</v>
      </c>
      <c r="E13" s="13">
        <f t="shared" si="1"/>
        <v>238.17</v>
      </c>
      <c r="F13" s="17">
        <v>78.5</v>
      </c>
      <c r="G13" s="5">
        <f t="shared" si="0"/>
        <v>186.96344999999999</v>
      </c>
      <c r="H13" s="11"/>
    </row>
    <row r="14" spans="2:8" x14ac:dyDescent="0.25">
      <c r="B14" s="3" t="s">
        <v>12</v>
      </c>
      <c r="C14" s="12">
        <v>133413.29603520679</v>
      </c>
      <c r="D14" s="12">
        <v>35972.896056761929</v>
      </c>
      <c r="E14" s="13">
        <f t="shared" si="1"/>
        <v>266.95999999999998</v>
      </c>
      <c r="F14" s="17">
        <v>78.5</v>
      </c>
      <c r="G14" s="5">
        <f t="shared" si="0"/>
        <v>209.56359999999998</v>
      </c>
      <c r="H14" s="11"/>
    </row>
    <row r="15" spans="2:8" x14ac:dyDescent="0.25">
      <c r="B15" s="3" t="s">
        <v>16</v>
      </c>
      <c r="C15" s="12">
        <v>133413.29603520679</v>
      </c>
      <c r="D15" s="12">
        <v>32495.296833256216</v>
      </c>
      <c r="E15" s="13">
        <f t="shared" si="1"/>
        <v>276.49</v>
      </c>
      <c r="F15" s="17">
        <v>78.5</v>
      </c>
      <c r="G15" s="5">
        <f t="shared" si="0"/>
        <v>217.04465000000002</v>
      </c>
      <c r="H15" s="11"/>
    </row>
    <row r="16" spans="2:8" x14ac:dyDescent="0.25">
      <c r="B16" s="3" t="s">
        <v>4</v>
      </c>
      <c r="C16" s="12">
        <v>134309.87040807889</v>
      </c>
      <c r="D16" s="12">
        <v>44984.284791380931</v>
      </c>
      <c r="E16" s="13">
        <f t="shared" si="1"/>
        <v>244.73</v>
      </c>
      <c r="F16" s="17">
        <v>78.5</v>
      </c>
      <c r="G16" s="5">
        <f t="shared" si="0"/>
        <v>192.11304999999999</v>
      </c>
      <c r="H16" s="11"/>
    </row>
    <row r="17" spans="1:8" x14ac:dyDescent="0.25">
      <c r="B17" s="3" t="s">
        <v>18</v>
      </c>
      <c r="C17" s="12">
        <v>133464.66411072822</v>
      </c>
      <c r="D17" s="12">
        <v>42779.562765688781</v>
      </c>
      <c r="E17" s="13">
        <f t="shared" si="1"/>
        <v>248.45</v>
      </c>
      <c r="F17" s="17">
        <v>78.5</v>
      </c>
      <c r="G17" s="5">
        <f t="shared" si="0"/>
        <v>195.03325000000001</v>
      </c>
      <c r="H17" s="11"/>
    </row>
    <row r="18" spans="1:8" x14ac:dyDescent="0.25">
      <c r="B18" s="3" t="s">
        <v>3</v>
      </c>
      <c r="C18" s="12">
        <v>134309.87040807889</v>
      </c>
      <c r="D18" s="12">
        <v>41437.837899572143</v>
      </c>
      <c r="E18" s="13">
        <f t="shared" si="1"/>
        <v>254.44</v>
      </c>
      <c r="F18" s="17">
        <v>78.5</v>
      </c>
      <c r="G18" s="5">
        <f t="shared" si="0"/>
        <v>199.7354</v>
      </c>
      <c r="H18" s="11"/>
    </row>
    <row r="19" spans="1:8" x14ac:dyDescent="0.25">
      <c r="B19" s="3" t="s">
        <v>19</v>
      </c>
      <c r="C19" s="12">
        <v>133464.66411072822</v>
      </c>
      <c r="D19" s="12">
        <v>85868.779755949989</v>
      </c>
      <c r="E19" s="13">
        <f t="shared" si="1"/>
        <v>130.4</v>
      </c>
      <c r="F19" s="17">
        <v>78.5</v>
      </c>
      <c r="G19" s="5">
        <f t="shared" si="0"/>
        <v>102.364</v>
      </c>
      <c r="H19" s="11"/>
    </row>
    <row r="20" spans="1:8" x14ac:dyDescent="0.25">
      <c r="B20" s="3" t="s">
        <v>6</v>
      </c>
      <c r="C20" s="12">
        <v>136733.06642896877</v>
      </c>
      <c r="D20" s="12">
        <v>59497.808112442173</v>
      </c>
      <c r="E20" s="13">
        <f t="shared" si="1"/>
        <v>211.6</v>
      </c>
      <c r="F20" s="17">
        <v>78.5</v>
      </c>
      <c r="G20" s="5">
        <f t="shared" si="0"/>
        <v>166.10599999999999</v>
      </c>
      <c r="H20" s="11"/>
    </row>
    <row r="21" spans="1:8" x14ac:dyDescent="0.25">
      <c r="B21" s="3" t="s">
        <v>17</v>
      </c>
      <c r="C21" s="12">
        <v>133464.66411072822</v>
      </c>
      <c r="D21" s="12">
        <v>42320.093475659094</v>
      </c>
      <c r="E21" s="13">
        <f t="shared" si="1"/>
        <v>249.71</v>
      </c>
      <c r="F21" s="17">
        <v>78.5</v>
      </c>
      <c r="G21" s="5">
        <f t="shared" si="0"/>
        <v>196.02235000000002</v>
      </c>
      <c r="H21" s="11"/>
    </row>
    <row r="22" spans="1:8" x14ac:dyDescent="0.25">
      <c r="B22" s="3" t="s">
        <v>0</v>
      </c>
      <c r="C22" s="12">
        <v>134309.87040807889</v>
      </c>
      <c r="D22" s="12">
        <v>29668.211664486254</v>
      </c>
      <c r="E22" s="13">
        <f t="shared" si="1"/>
        <v>286.69</v>
      </c>
      <c r="F22" s="17">
        <v>78.5</v>
      </c>
      <c r="G22" s="5">
        <f t="shared" si="0"/>
        <v>225.05165</v>
      </c>
      <c r="H22" s="11"/>
    </row>
    <row r="23" spans="1:8" x14ac:dyDescent="0.25">
      <c r="B23" s="3" t="s">
        <v>1</v>
      </c>
      <c r="C23" s="12">
        <v>134309.87040807889</v>
      </c>
      <c r="D23" s="12">
        <v>31269.357842911431</v>
      </c>
      <c r="E23" s="13">
        <f t="shared" si="1"/>
        <v>282.3</v>
      </c>
      <c r="F23" s="17">
        <v>78.5</v>
      </c>
      <c r="G23" s="5">
        <f t="shared" si="0"/>
        <v>221.60550000000001</v>
      </c>
      <c r="H23" s="11"/>
    </row>
    <row r="24" spans="1:8" ht="15" customHeight="1" x14ac:dyDescent="0.25">
      <c r="B24" s="3" t="s">
        <v>23</v>
      </c>
      <c r="C24" s="12">
        <v>134480.22424574566</v>
      </c>
      <c r="D24" s="12">
        <v>34600.939353778071</v>
      </c>
      <c r="E24" s="13">
        <f t="shared" si="1"/>
        <v>273.64</v>
      </c>
      <c r="F24" s="17">
        <v>78.5</v>
      </c>
      <c r="G24" s="5">
        <f t="shared" si="0"/>
        <v>214.8074</v>
      </c>
      <c r="H24" s="11"/>
    </row>
    <row r="25" spans="1:8" ht="7.5" customHeight="1" x14ac:dyDescent="0.25">
      <c r="B25" s="6"/>
      <c r="C25" s="7"/>
      <c r="D25" s="7"/>
      <c r="E25" s="8"/>
      <c r="F25" s="9"/>
      <c r="G25" s="10"/>
    </row>
    <row r="26" spans="1:8" x14ac:dyDescent="0.25">
      <c r="A26" s="16" t="s">
        <v>20</v>
      </c>
      <c r="B26" s="14"/>
      <c r="C26" s="14"/>
      <c r="D26" s="14"/>
      <c r="E26" s="14"/>
      <c r="F26" s="14"/>
      <c r="G26" s="14"/>
      <c r="H26" s="14"/>
    </row>
    <row r="27" spans="1:8" x14ac:dyDescent="0.25">
      <c r="A27" s="14" t="s">
        <v>29</v>
      </c>
      <c r="B27" s="14"/>
      <c r="C27" s="14"/>
      <c r="D27" s="14"/>
      <c r="E27" s="14"/>
      <c r="F27" s="14"/>
      <c r="G27" s="14"/>
      <c r="H27" s="14"/>
    </row>
    <row r="28" spans="1:8" x14ac:dyDescent="0.25">
      <c r="A28" s="15" t="s">
        <v>21</v>
      </c>
      <c r="B28" s="14"/>
      <c r="C28" s="14"/>
      <c r="D28" s="14"/>
      <c r="E28" s="14"/>
      <c r="F28" s="14"/>
      <c r="G28" s="14"/>
      <c r="H28" s="14"/>
    </row>
    <row r="29" spans="1:8" ht="31.5" customHeight="1" x14ac:dyDescent="0.25">
      <c r="A29" s="18" t="s">
        <v>30</v>
      </c>
      <c r="B29" s="18"/>
      <c r="C29" s="18"/>
      <c r="D29" s="18"/>
      <c r="E29" s="18"/>
      <c r="F29" s="18"/>
      <c r="G29" s="18"/>
      <c r="H29" s="18"/>
    </row>
  </sheetData>
  <mergeCells count="3">
    <mergeCell ref="A29:H29"/>
    <mergeCell ref="B1:G1"/>
    <mergeCell ref="B2:G2"/>
  </mergeCells>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NET CONE</vt:lpstr>
      <vt:lpstr>'NET CONE'!CT_SUMMARY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1601-01-01T00:00:00Z</cp:lastPrinted>
  <dcterms:created xsi:type="dcterms:W3CDTF">1601-01-01T00:00:00Z</dcterms:created>
  <dcterms:modified xsi:type="dcterms:W3CDTF">2017-01-09T20:04:47Z</dcterms:modified>
</cp:coreProperties>
</file>