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20" yWindow="156" windowWidth="20376" windowHeight="12756"/>
  </bookViews>
  <sheets>
    <sheet name="CP Offer Caps" sheetId="5" r:id="rId1"/>
  </sheets>
  <definedNames>
    <definedName name="CC_SUMMARY">#REF!</definedName>
    <definedName name="CT_SUMMARY" localSheetId="0">'CP Offer Caps'!$B$3:$B$23</definedName>
    <definedName name="CT_SUMMARY">#REF!</definedName>
    <definedName name="IGCC_SUMMARY">#REF!</definedName>
  </definedNames>
  <calcPr calcId="145621"/>
</workbook>
</file>

<file path=xl/calcChain.xml><?xml version="1.0" encoding="utf-8"?>
<calcChain xmlns="http://schemas.openxmlformats.org/spreadsheetml/2006/main">
  <c r="E5" i="5" l="1"/>
  <c r="E6" i="5"/>
  <c r="E7" i="5"/>
  <c r="E8" i="5"/>
  <c r="E9" i="5"/>
  <c r="E10" i="5"/>
  <c r="E11" i="5"/>
  <c r="E12" i="5"/>
  <c r="E13" i="5"/>
  <c r="E14" i="5"/>
  <c r="E15" i="5"/>
  <c r="E16" i="5"/>
  <c r="E17" i="5"/>
  <c r="E18" i="5"/>
  <c r="E19" i="5"/>
  <c r="E20" i="5"/>
  <c r="E21" i="5"/>
  <c r="E22" i="5"/>
  <c r="E23" i="5"/>
  <c r="E24" i="5"/>
  <c r="E4" i="5"/>
  <c r="G24" i="5" l="1"/>
  <c r="G23" i="5"/>
  <c r="G22" i="5"/>
  <c r="G21" i="5"/>
  <c r="G20" i="5"/>
  <c r="G19" i="5"/>
  <c r="G18" i="5"/>
  <c r="G17" i="5"/>
  <c r="G16" i="5"/>
  <c r="G15" i="5"/>
  <c r="G14" i="5"/>
  <c r="G13" i="5"/>
  <c r="G12" i="5"/>
  <c r="G11" i="5"/>
  <c r="G10" i="5"/>
  <c r="G9" i="5"/>
  <c r="G8" i="5"/>
  <c r="G7" i="5"/>
  <c r="G6" i="5"/>
  <c r="G5" i="5"/>
  <c r="G4" i="5"/>
</calcChain>
</file>

<file path=xl/sharedStrings.xml><?xml version="1.0" encoding="utf-8"?>
<sst xmlns="http://schemas.openxmlformats.org/spreadsheetml/2006/main" count="33" uniqueCount="33">
  <si>
    <t>PSEG</t>
  </si>
  <si>
    <t>RECO</t>
  </si>
  <si>
    <t>AECO</t>
  </si>
  <si>
    <t>PECO</t>
  </si>
  <si>
    <t>JCPL</t>
  </si>
  <si>
    <t>DPL</t>
  </si>
  <si>
    <t>PEPCO</t>
  </si>
  <si>
    <t>BGE</t>
  </si>
  <si>
    <t>COMED</t>
  </si>
  <si>
    <t>DEOK</t>
  </si>
  <si>
    <t>DOM</t>
  </si>
  <si>
    <t>AEP</t>
  </si>
  <si>
    <t>DUQ</t>
  </si>
  <si>
    <t>DAY</t>
  </si>
  <si>
    <t>ATSI</t>
  </si>
  <si>
    <t>APS</t>
  </si>
  <si>
    <t>EKPC</t>
  </si>
  <si>
    <t>PPL</t>
  </si>
  <si>
    <t>METED</t>
  </si>
  <si>
    <t>PENELEC</t>
  </si>
  <si>
    <t>NOTES</t>
  </si>
  <si>
    <t xml:space="preserve">(2) The applicable MSOC for internal PJM generation is the CP MSOC value of the zone in which the resource is located. The RTO MSOC value is applicable only to the CP sell offers of External Generation Capacity Resources. </t>
  </si>
  <si>
    <t xml:space="preserve">(in $/MW-Day) </t>
  </si>
  <si>
    <t>RTO</t>
  </si>
  <si>
    <r>
      <t>ZONE</t>
    </r>
    <r>
      <rPr>
        <b/>
        <vertAlign val="superscript"/>
        <sz val="14"/>
        <color indexed="8"/>
        <rFont val="Calibri"/>
        <family val="2"/>
      </rPr>
      <t xml:space="preserve"> (2)</t>
    </r>
  </si>
  <si>
    <t>Gross CONE                ($/MW-Year)</t>
  </si>
  <si>
    <r>
      <t>CP Market Seller Offer Cap</t>
    </r>
    <r>
      <rPr>
        <b/>
        <vertAlign val="superscript"/>
        <sz val="14"/>
        <color indexed="8"/>
        <rFont val="Calibri"/>
        <family val="2"/>
      </rPr>
      <t xml:space="preserve"> (1) </t>
    </r>
    <r>
      <rPr>
        <vertAlign val="superscript"/>
        <sz val="14"/>
        <color indexed="8"/>
        <rFont val="Calibri"/>
        <family val="2"/>
      </rPr>
      <t xml:space="preserve"> </t>
    </r>
    <r>
      <rPr>
        <b/>
        <vertAlign val="superscript"/>
        <sz val="14"/>
        <color indexed="8"/>
        <rFont val="Calibri"/>
        <family val="2"/>
      </rPr>
      <t xml:space="preserve"> </t>
    </r>
    <r>
      <rPr>
        <b/>
        <sz val="11"/>
        <color indexed="8"/>
        <rFont val="Calibri"/>
        <family val="2"/>
      </rPr>
      <t xml:space="preserve">                  ($/MW-Day)                              </t>
    </r>
  </si>
  <si>
    <t>(1) The Market Seller Offer Cap applicable to Generation Resource CP sell offers is equal to the Net CONE of the Zone in which the resource is located times a Balancing Ratio of 78.5%.</t>
  </si>
  <si>
    <r>
      <t>Balancing Ratio, B (%)</t>
    </r>
    <r>
      <rPr>
        <vertAlign val="superscript"/>
        <sz val="11"/>
        <color theme="1"/>
        <rFont val="Calibri"/>
        <family val="2"/>
        <scheme val="minor"/>
      </rPr>
      <t xml:space="preserve"> (3)</t>
    </r>
  </si>
  <si>
    <r>
      <t xml:space="preserve">CP Market Seller Offer Caps for </t>
    </r>
    <r>
      <rPr>
        <sz val="14"/>
        <color indexed="8"/>
        <rFont val="Calibri"/>
        <family val="2"/>
      </rPr>
      <t>2021/2022 Delivery Year</t>
    </r>
  </si>
  <si>
    <t>(3) On November 7, 2017, PJM filed proposed Tariff revisions in Docket No. ER18-262-000 to set the Balancing Ratio used in the default Market Seller Offer Cap to 78.5% for the 2021/2022 BRA, the same value used in the 2020/2021 BRA.</t>
  </si>
  <si>
    <t>Net E&amp;AS
Revenue Offset
($/MW-Year)</t>
  </si>
  <si>
    <r>
      <t>Net Cone</t>
    </r>
    <r>
      <rPr>
        <vertAlign val="superscript"/>
        <sz val="14"/>
        <color indexed="8"/>
        <rFont val="Calibri"/>
        <family val="2"/>
      </rPr>
      <t xml:space="preserve">
</t>
    </r>
    <r>
      <rPr>
        <sz val="11"/>
        <color theme="1"/>
        <rFont val="Calibri"/>
        <family val="2"/>
        <scheme val="minor"/>
      </rPr>
      <t>($/MW-Day)
(ICAP TERMS)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</si>
</sst>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
  </numFmts>
  <fonts count="9" x14ac:knownFonts="1">
    <font>
      <sz val="11"/>
      <color theme="1"/>
      <name val="Calibri"/>
      <family val="2"/>
      <scheme val="minor"/>
    </font>
    <font>
      <vertAlign val="superscript"/>
      <sz val="14"/>
      <color indexed="8"/>
      <name val="Calibri"/>
      <family val="2"/>
    </font>
    <font>
      <b/>
      <vertAlign val="superscript"/>
      <sz val="14"/>
      <color indexed="8"/>
      <name val="Calibri"/>
      <family val="2"/>
    </font>
    <font>
      <b/>
      <sz val="11"/>
      <color indexed="8"/>
      <name val="Calibri"/>
      <family val="2"/>
    </font>
    <font>
      <sz val="14"/>
      <color indexed="8"/>
      <name val="Calibri"/>
      <family val="2"/>
    </font>
    <font>
      <b/>
      <sz val="11"/>
      <color theme="1"/>
      <name val="Calibri"/>
      <family val="2"/>
      <scheme val="minor"/>
    </font>
    <font>
      <sz val="14"/>
      <color theme="1"/>
      <name val="Calibri"/>
      <family val="2"/>
      <scheme val="minor"/>
    </font>
    <font>
      <b/>
      <u/>
      <sz val="11"/>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0" fillId="0" borderId="1" xfId="0"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0" fillId="0" borderId="1" xfId="0" applyFont="1" applyBorder="1" applyAlignment="1">
      <alignment horizontal="center" wrapText="1"/>
    </xf>
    <xf numFmtId="165" fontId="5" fillId="0" borderId="1" xfId="0" applyNumberFormat="1" applyFont="1" applyBorder="1" applyAlignment="1">
      <alignment horizontal="center"/>
    </xf>
    <xf numFmtId="0" fontId="5" fillId="0" borderId="0" xfId="0" applyFont="1" applyBorder="1" applyAlignment="1">
      <alignment horizontal="center"/>
    </xf>
    <xf numFmtId="164" fontId="0" fillId="0" borderId="0" xfId="0" applyNumberFormat="1" applyBorder="1"/>
    <xf numFmtId="165" fontId="0" fillId="0" borderId="0" xfId="0" applyNumberFormat="1" applyFont="1" applyBorder="1"/>
    <xf numFmtId="3" fontId="0" fillId="0" borderId="0" xfId="0" applyNumberFormat="1" applyBorder="1" applyAlignment="1">
      <alignment horizontal="center"/>
    </xf>
    <xf numFmtId="165" fontId="5" fillId="0" borderId="0" xfId="0" applyNumberFormat="1" applyFont="1" applyBorder="1" applyAlignment="1">
      <alignment horizontal="center"/>
    </xf>
    <xf numFmtId="164" fontId="0" fillId="0" borderId="1" xfId="0" applyNumberFormat="1" applyBorder="1" applyAlignment="1">
      <alignment horizontal="center"/>
    </xf>
    <xf numFmtId="165" fontId="0" fillId="0" borderId="1" xfId="0" applyNumberFormat="1" applyFont="1" applyBorder="1" applyAlignment="1">
      <alignment horizontal="center"/>
    </xf>
    <xf numFmtId="0" fontId="0" fillId="0" borderId="0" xfId="0" applyFont="1"/>
    <xf numFmtId="0" fontId="0" fillId="0" borderId="0" xfId="0" applyFont="1" applyFill="1" applyBorder="1"/>
    <xf numFmtId="0" fontId="7" fillId="0" borderId="0" xfId="0" applyFont="1"/>
    <xf numFmtId="166" fontId="0" fillId="0" borderId="1" xfId="0" applyNumberFormat="1" applyBorder="1" applyAlignment="1">
      <alignment horizontal="center"/>
    </xf>
    <xf numFmtId="0" fontId="0" fillId="0" borderId="0" xfId="0" applyFont="1" applyFill="1" applyBorder="1" applyAlignment="1">
      <alignment horizontal="left" vertical="center" wrapText="1"/>
    </xf>
    <xf numFmtId="0" fontId="6" fillId="0" borderId="0" xfId="0" applyFont="1" applyAlignment="1">
      <alignment horizontal="center"/>
    </xf>
    <xf numFmtId="0" fontId="6" fillId="0" borderId="2"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zoomScaleNormal="100" workbookViewId="0"/>
  </sheetViews>
  <sheetFormatPr defaultRowHeight="14.4" x14ac:dyDescent="0.3"/>
  <cols>
    <col min="2" max="2" width="19.109375" customWidth="1"/>
    <col min="3" max="3" width="18.6640625" customWidth="1"/>
    <col min="4" max="4" width="21.44140625" customWidth="1"/>
    <col min="5" max="5" width="19" customWidth="1"/>
    <col min="6" max="6" width="22.33203125" bestFit="1" customWidth="1"/>
    <col min="7" max="7" width="28.6640625" customWidth="1"/>
  </cols>
  <sheetData>
    <row r="1" spans="2:7" ht="18.75" x14ac:dyDescent="0.3">
      <c r="B1" s="18" t="s">
        <v>29</v>
      </c>
      <c r="C1" s="18"/>
      <c r="D1" s="18"/>
      <c r="E1" s="18"/>
      <c r="F1" s="18"/>
      <c r="G1" s="18"/>
    </row>
    <row r="2" spans="2:7" ht="18.75" x14ac:dyDescent="0.3">
      <c r="B2" s="19" t="s">
        <v>22</v>
      </c>
      <c r="C2" s="19"/>
      <c r="D2" s="19"/>
      <c r="E2" s="19"/>
      <c r="F2" s="19"/>
      <c r="G2" s="19"/>
    </row>
    <row r="3" spans="2:7" ht="51.75" x14ac:dyDescent="0.3">
      <c r="B3" s="3" t="s">
        <v>24</v>
      </c>
      <c r="C3" s="1" t="s">
        <v>25</v>
      </c>
      <c r="D3" s="1" t="s">
        <v>31</v>
      </c>
      <c r="E3" s="4" t="s">
        <v>32</v>
      </c>
      <c r="F3" s="1" t="s">
        <v>28</v>
      </c>
      <c r="G3" s="2" t="s">
        <v>26</v>
      </c>
    </row>
    <row r="4" spans="2:7" ht="15" x14ac:dyDescent="0.25">
      <c r="B4" s="3" t="s">
        <v>2</v>
      </c>
      <c r="C4" s="11">
        <v>133143.97099847288</v>
      </c>
      <c r="D4" s="11">
        <v>19784.65409972236</v>
      </c>
      <c r="E4" s="12">
        <f>ROUND((((C4-D4)/365)),2)</f>
        <v>310.57</v>
      </c>
      <c r="F4" s="16">
        <v>78.5</v>
      </c>
      <c r="G4" s="5">
        <f t="shared" ref="G4:G24" si="0">E4*(F4/100)</f>
        <v>243.79745</v>
      </c>
    </row>
    <row r="5" spans="2:7" ht="15" x14ac:dyDescent="0.25">
      <c r="B5" s="3" t="s">
        <v>11</v>
      </c>
      <c r="C5" s="11">
        <v>133016.37239151186</v>
      </c>
      <c r="D5" s="11">
        <v>24257.578251938132</v>
      </c>
      <c r="E5" s="12">
        <f t="shared" ref="E5:E24" si="1">ROUND((((C5-D5)/365)),2)</f>
        <v>297.97000000000003</v>
      </c>
      <c r="F5" s="16">
        <v>78.5</v>
      </c>
      <c r="G5" s="5">
        <f t="shared" si="0"/>
        <v>233.90645000000004</v>
      </c>
    </row>
    <row r="6" spans="2:7" ht="15" x14ac:dyDescent="0.25">
      <c r="B6" s="3" t="s">
        <v>15</v>
      </c>
      <c r="C6" s="11">
        <v>133016.37239151186</v>
      </c>
      <c r="D6" s="11">
        <v>31510.632662305561</v>
      </c>
      <c r="E6" s="12">
        <f t="shared" si="1"/>
        <v>278.10000000000002</v>
      </c>
      <c r="F6" s="16">
        <v>78.5</v>
      </c>
      <c r="G6" s="5">
        <f t="shared" si="0"/>
        <v>218.30850000000004</v>
      </c>
    </row>
    <row r="7" spans="2:7" ht="15" x14ac:dyDescent="0.25">
      <c r="B7" s="3" t="s">
        <v>14</v>
      </c>
      <c r="C7" s="11">
        <v>133016.37239151186</v>
      </c>
      <c r="D7" s="11">
        <v>27606.978774850737</v>
      </c>
      <c r="E7" s="12">
        <f t="shared" si="1"/>
        <v>288.79000000000002</v>
      </c>
      <c r="F7" s="16">
        <v>78.5</v>
      </c>
      <c r="G7" s="5">
        <f t="shared" si="0"/>
        <v>226.70015000000004</v>
      </c>
    </row>
    <row r="8" spans="2:7" ht="15" x14ac:dyDescent="0.25">
      <c r="B8" s="3" t="s">
        <v>7</v>
      </c>
      <c r="C8" s="11">
        <v>140953.36574464792</v>
      </c>
      <c r="D8" s="11">
        <v>57025.529582593903</v>
      </c>
      <c r="E8" s="12">
        <f t="shared" si="1"/>
        <v>229.94</v>
      </c>
      <c r="F8" s="16">
        <v>78.5</v>
      </c>
      <c r="G8" s="5">
        <f t="shared" si="0"/>
        <v>180.50290000000001</v>
      </c>
    </row>
    <row r="9" spans="2:7" ht="15" x14ac:dyDescent="0.25">
      <c r="B9" s="3" t="s">
        <v>8</v>
      </c>
      <c r="C9" s="11">
        <v>133016.37239151186</v>
      </c>
      <c r="D9" s="11">
        <v>14727.655111151</v>
      </c>
      <c r="E9" s="12">
        <f t="shared" si="1"/>
        <v>324.08</v>
      </c>
      <c r="F9" s="16">
        <v>78.5</v>
      </c>
      <c r="G9" s="5">
        <f t="shared" si="0"/>
        <v>254.40279999999998</v>
      </c>
    </row>
    <row r="10" spans="2:7" ht="15" x14ac:dyDescent="0.25">
      <c r="B10" s="3" t="s">
        <v>13</v>
      </c>
      <c r="C10" s="11">
        <v>133016.37239151186</v>
      </c>
      <c r="D10" s="11">
        <v>25649.948000286753</v>
      </c>
      <c r="E10" s="12">
        <f t="shared" si="1"/>
        <v>294.14999999999998</v>
      </c>
      <c r="F10" s="16">
        <v>78.5</v>
      </c>
      <c r="G10" s="5">
        <f t="shared" si="0"/>
        <v>230.90774999999999</v>
      </c>
    </row>
    <row r="11" spans="2:7" ht="15" x14ac:dyDescent="0.25">
      <c r="B11" s="3" t="s">
        <v>9</v>
      </c>
      <c r="C11" s="11">
        <v>133016.37239151186</v>
      </c>
      <c r="D11" s="11">
        <v>25567.447188708942</v>
      </c>
      <c r="E11" s="12">
        <f t="shared" si="1"/>
        <v>294.38</v>
      </c>
      <c r="F11" s="16">
        <v>78.5</v>
      </c>
      <c r="G11" s="5">
        <f t="shared" si="0"/>
        <v>231.0883</v>
      </c>
    </row>
    <row r="12" spans="2:7" ht="15" x14ac:dyDescent="0.25">
      <c r="B12" s="3" t="s">
        <v>10</v>
      </c>
      <c r="C12" s="11">
        <v>133016.37239151186</v>
      </c>
      <c r="D12" s="11">
        <v>24150.200448744788</v>
      </c>
      <c r="E12" s="12">
        <f t="shared" si="1"/>
        <v>298.26</v>
      </c>
      <c r="F12" s="16">
        <v>78.5</v>
      </c>
      <c r="G12" s="5">
        <f t="shared" si="0"/>
        <v>234.13409999999999</v>
      </c>
    </row>
    <row r="13" spans="2:7" ht="15" x14ac:dyDescent="0.25">
      <c r="B13" s="3" t="s">
        <v>5</v>
      </c>
      <c r="C13" s="11">
        <v>133143.97099847288</v>
      </c>
      <c r="D13" s="11">
        <v>30032.011839032959</v>
      </c>
      <c r="E13" s="12">
        <f t="shared" si="1"/>
        <v>282.5</v>
      </c>
      <c r="F13" s="16">
        <v>78.5</v>
      </c>
      <c r="G13" s="5">
        <f t="shared" si="0"/>
        <v>221.76250000000002</v>
      </c>
    </row>
    <row r="14" spans="2:7" ht="15" x14ac:dyDescent="0.25">
      <c r="B14" s="3" t="s">
        <v>12</v>
      </c>
      <c r="C14" s="11">
        <v>133016.37239151186</v>
      </c>
      <c r="D14" s="11">
        <v>23904.072980407353</v>
      </c>
      <c r="E14" s="12">
        <f t="shared" si="1"/>
        <v>298.94</v>
      </c>
      <c r="F14" s="16">
        <v>78.5</v>
      </c>
      <c r="G14" s="5">
        <f t="shared" si="0"/>
        <v>234.6679</v>
      </c>
    </row>
    <row r="15" spans="2:7" ht="15" x14ac:dyDescent="0.25">
      <c r="B15" s="3" t="s">
        <v>16</v>
      </c>
      <c r="C15" s="11">
        <v>133016.37239151186</v>
      </c>
      <c r="D15" s="11">
        <v>20296.412367231616</v>
      </c>
      <c r="E15" s="12">
        <f t="shared" si="1"/>
        <v>308.82</v>
      </c>
      <c r="F15" s="16">
        <v>78.5</v>
      </c>
      <c r="G15" s="5">
        <f t="shared" si="0"/>
        <v>242.4237</v>
      </c>
    </row>
    <row r="16" spans="2:7" ht="15" x14ac:dyDescent="0.25">
      <c r="B16" s="3" t="s">
        <v>4</v>
      </c>
      <c r="C16" s="11">
        <v>133143.97099847288</v>
      </c>
      <c r="D16" s="11">
        <v>32066.472378009992</v>
      </c>
      <c r="E16" s="12">
        <f t="shared" si="1"/>
        <v>276.92</v>
      </c>
      <c r="F16" s="16">
        <v>78.5</v>
      </c>
      <c r="G16" s="5">
        <f t="shared" si="0"/>
        <v>217.38220000000001</v>
      </c>
    </row>
    <row r="17" spans="1:7" ht="15" x14ac:dyDescent="0.25">
      <c r="B17" s="3" t="s">
        <v>18</v>
      </c>
      <c r="C17" s="11">
        <v>134124.06922715498</v>
      </c>
      <c r="D17" s="11">
        <v>33814.605306290032</v>
      </c>
      <c r="E17" s="12">
        <f t="shared" si="1"/>
        <v>274.82</v>
      </c>
      <c r="F17" s="16">
        <v>78.5</v>
      </c>
      <c r="G17" s="5">
        <f t="shared" si="0"/>
        <v>215.7337</v>
      </c>
    </row>
    <row r="18" spans="1:7" ht="15" x14ac:dyDescent="0.25">
      <c r="B18" s="3" t="s">
        <v>3</v>
      </c>
      <c r="C18" s="11">
        <v>133143.97099847288</v>
      </c>
      <c r="D18" s="11">
        <v>30166.259613644517</v>
      </c>
      <c r="E18" s="12">
        <f t="shared" si="1"/>
        <v>282.13</v>
      </c>
      <c r="F18" s="16">
        <v>78.5</v>
      </c>
      <c r="G18" s="5">
        <f t="shared" si="0"/>
        <v>221.47205</v>
      </c>
    </row>
    <row r="19" spans="1:7" ht="15" x14ac:dyDescent="0.25">
      <c r="B19" s="3" t="s">
        <v>19</v>
      </c>
      <c r="C19" s="11">
        <v>134124.06922715498</v>
      </c>
      <c r="D19" s="11">
        <v>60458.977059901597</v>
      </c>
      <c r="E19" s="12">
        <f t="shared" si="1"/>
        <v>201.82</v>
      </c>
      <c r="F19" s="16">
        <v>78.5</v>
      </c>
      <c r="G19" s="5">
        <f t="shared" si="0"/>
        <v>158.42869999999999</v>
      </c>
    </row>
    <row r="20" spans="1:7" ht="15" x14ac:dyDescent="0.25">
      <c r="B20" s="3" t="s">
        <v>6</v>
      </c>
      <c r="C20" s="11">
        <v>140953.36574464792</v>
      </c>
      <c r="D20" s="11">
        <v>42910.512179434452</v>
      </c>
      <c r="E20" s="12">
        <f t="shared" si="1"/>
        <v>268.61</v>
      </c>
      <c r="F20" s="16">
        <v>78.5</v>
      </c>
      <c r="G20" s="5">
        <f t="shared" si="0"/>
        <v>210.85885000000002</v>
      </c>
    </row>
    <row r="21" spans="1:7" ht="15" x14ac:dyDescent="0.25">
      <c r="B21" s="3" t="s">
        <v>17</v>
      </c>
      <c r="C21" s="11">
        <v>134124.06922715498</v>
      </c>
      <c r="D21" s="11">
        <v>30825.9580228944</v>
      </c>
      <c r="E21" s="12">
        <f t="shared" si="1"/>
        <v>283.01</v>
      </c>
      <c r="F21" s="16">
        <v>78.5</v>
      </c>
      <c r="G21" s="5">
        <f t="shared" si="0"/>
        <v>222.16284999999999</v>
      </c>
    </row>
    <row r="22" spans="1:7" ht="15" x14ac:dyDescent="0.25">
      <c r="B22" s="3" t="s">
        <v>0</v>
      </c>
      <c r="C22" s="11">
        <v>133143.97099847288</v>
      </c>
      <c r="D22" s="11">
        <v>19580.329643857298</v>
      </c>
      <c r="E22" s="12">
        <f t="shared" si="1"/>
        <v>311.13</v>
      </c>
      <c r="F22" s="16">
        <v>78.5</v>
      </c>
      <c r="G22" s="5">
        <f t="shared" si="0"/>
        <v>244.23705000000001</v>
      </c>
    </row>
    <row r="23" spans="1:7" ht="15" x14ac:dyDescent="0.25">
      <c r="B23" s="3" t="s">
        <v>1</v>
      </c>
      <c r="C23" s="11">
        <v>133143.97099847288</v>
      </c>
      <c r="D23" s="11">
        <v>20557.94696734269</v>
      </c>
      <c r="E23" s="12">
        <f t="shared" si="1"/>
        <v>308.45</v>
      </c>
      <c r="F23" s="16">
        <v>78.5</v>
      </c>
      <c r="G23" s="5">
        <f t="shared" si="0"/>
        <v>242.13325</v>
      </c>
    </row>
    <row r="24" spans="1:7" ht="15" customHeight="1" x14ac:dyDescent="0.25">
      <c r="B24" s="3" t="s">
        <v>23</v>
      </c>
      <c r="C24" s="11">
        <v>135309.44459044692</v>
      </c>
      <c r="D24" s="11">
        <v>24850.564353426336</v>
      </c>
      <c r="E24" s="12">
        <f t="shared" si="1"/>
        <v>302.63</v>
      </c>
      <c r="F24" s="16">
        <v>78.5</v>
      </c>
      <c r="G24" s="5">
        <f t="shared" si="0"/>
        <v>237.56455</v>
      </c>
    </row>
    <row r="25" spans="1:7" ht="7.5" customHeight="1" x14ac:dyDescent="0.25">
      <c r="B25" s="6"/>
      <c r="C25" s="7"/>
      <c r="D25" s="7"/>
      <c r="E25" s="8"/>
      <c r="F25" s="9"/>
      <c r="G25" s="10"/>
    </row>
    <row r="26" spans="1:7" ht="15" x14ac:dyDescent="0.25">
      <c r="A26" s="15" t="s">
        <v>20</v>
      </c>
      <c r="B26" s="13"/>
      <c r="C26" s="13"/>
      <c r="D26" s="13"/>
      <c r="E26" s="13"/>
      <c r="F26" s="13"/>
      <c r="G26" s="13"/>
    </row>
    <row r="27" spans="1:7" x14ac:dyDescent="0.3">
      <c r="A27" s="13" t="s">
        <v>27</v>
      </c>
      <c r="B27" s="13"/>
      <c r="C27" s="13"/>
      <c r="D27" s="13"/>
      <c r="E27" s="13"/>
      <c r="F27" s="13"/>
      <c r="G27" s="13"/>
    </row>
    <row r="28" spans="1:7" x14ac:dyDescent="0.3">
      <c r="A28" s="14" t="s">
        <v>21</v>
      </c>
      <c r="B28" s="13"/>
      <c r="C28" s="13"/>
      <c r="D28" s="13"/>
      <c r="E28" s="13"/>
      <c r="F28" s="13"/>
      <c r="G28" s="13"/>
    </row>
    <row r="29" spans="1:7" ht="32.25" customHeight="1" x14ac:dyDescent="0.3">
      <c r="A29" s="17" t="s">
        <v>30</v>
      </c>
      <c r="B29" s="17"/>
      <c r="C29" s="17"/>
      <c r="D29" s="17"/>
      <c r="E29" s="17"/>
      <c r="F29" s="17"/>
      <c r="G29" s="17"/>
    </row>
  </sheetData>
  <mergeCells count="3">
    <mergeCell ref="A29:G29"/>
    <mergeCell ref="B1:G1"/>
    <mergeCell ref="B2:G2"/>
  </mergeCells>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CP Offer Caps</vt:lpstr>
      <vt:lpstr>'CP Offer Caps'!CT_SUMMARY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1601-01-01T00:00:00Z</cp:lastPrinted>
  <dcterms:created xsi:type="dcterms:W3CDTF">1601-01-01T00:00:00Z</dcterms:created>
  <dcterms:modified xsi:type="dcterms:W3CDTF">2018-01-09T20:01:02Z</dcterms:modified>
</cp:coreProperties>
</file>