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rp\Rates\Akr\Rates\FERC Transmission\TrAIL\Rate Updates\2020\Filed Documents\"/>
    </mc:Choice>
  </mc:AlternateContent>
  <xr:revisionPtr revIDLastSave="0" documentId="13_ncr:1_{FE5AF061-9BD4-4B56-8764-8134C69245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achment 3 2019" sheetId="4" r:id="rId1"/>
  </sheets>
  <externalReferences>
    <externalReference r:id="rId2"/>
  </externalReferences>
  <definedNames>
    <definedName name="_502_Jct_SS" localSheetId="0">'[1]Transmission Plant'!#REF!</definedName>
    <definedName name="_502_Jct_SS">'[1]Transmission Plant'!#REF!</definedName>
    <definedName name="Altoona" localSheetId="0">'[1]Transmission Plant'!#REF!</definedName>
    <definedName name="Altoona">'[1]Transmission Plant'!#REF!</definedName>
    <definedName name="_xlnm.Print_Area" localSheetId="0">'Attachment 3 2019'!$A$1:$G$387</definedName>
    <definedName name="_xlnm.Print_Titles" localSheetId="0">'Attachment 3 2019'!$1:$9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2" i="4" l="1"/>
  <c r="E366" i="4"/>
  <c r="E359" i="4"/>
  <c r="E352" i="4"/>
  <c r="E347" i="4"/>
  <c r="E341" i="4"/>
  <c r="E332" i="4"/>
  <c r="E325" i="4"/>
  <c r="E319" i="4"/>
  <c r="E311" i="4"/>
  <c r="E303" i="4"/>
  <c r="E295" i="4"/>
  <c r="E288" i="4"/>
  <c r="E277" i="4"/>
  <c r="E265" i="4"/>
  <c r="E259" i="4"/>
  <c r="E245" i="4"/>
  <c r="E226" i="4"/>
  <c r="E212" i="4"/>
  <c r="E202" i="4"/>
  <c r="E189" i="4"/>
  <c r="E173" i="4"/>
  <c r="E120" i="4" l="1"/>
  <c r="E106" i="4"/>
  <c r="E97" i="4"/>
  <c r="E88" i="4"/>
  <c r="E84" i="4"/>
  <c r="E73" i="4" l="1"/>
  <c r="E41" i="4" l="1"/>
  <c r="E18" i="4"/>
  <c r="E14" i="4"/>
  <c r="E55" i="4" l="1"/>
  <c r="E51" i="4"/>
  <c r="E46" i="4"/>
  <c r="E30" i="4"/>
  <c r="E75" i="4" l="1"/>
  <c r="E232" i="4" l="1"/>
  <c r="E374" i="4" s="1"/>
  <c r="E376" i="4" s="1"/>
  <c r="E136" i="4"/>
  <c r="E130" i="4"/>
  <c r="E221" i="4"/>
  <c r="E207" i="4"/>
  <c r="E169" i="4"/>
  <c r="E164" i="4"/>
  <c r="E150" i="4"/>
</calcChain>
</file>

<file path=xl/sharedStrings.xml><?xml version="1.0" encoding="utf-8"?>
<sst xmlns="http://schemas.openxmlformats.org/spreadsheetml/2006/main" count="401" uniqueCount="97">
  <si>
    <t>Trans-Allegheny Interstate Line Company</t>
  </si>
  <si>
    <t>Detail Transfers from CWIP to Plant in Service</t>
  </si>
  <si>
    <t>Work Order ID</t>
  </si>
  <si>
    <t>Work Order Number</t>
  </si>
  <si>
    <t>FERC Account 101/106                       Sub-Account</t>
  </si>
  <si>
    <t>Project / Description</t>
  </si>
  <si>
    <t>Amount</t>
  </si>
  <si>
    <t>Date of Transfer from CWIP to Plant in Service</t>
  </si>
  <si>
    <t>TrAIL Projects</t>
  </si>
  <si>
    <t>502 Junction to Territorial Line</t>
  </si>
  <si>
    <t>Line Construction 1</t>
  </si>
  <si>
    <t>Total</t>
  </si>
  <si>
    <t>13412255</t>
  </si>
  <si>
    <t>Line Construction 2</t>
  </si>
  <si>
    <t>TrAIL - VA TL 500 kv</t>
  </si>
  <si>
    <t xml:space="preserve">502 Jct. Mt Storm 500kv </t>
  </si>
  <si>
    <t>Total 502 Junction to Territorial Line</t>
  </si>
  <si>
    <t>Other Projects</t>
  </si>
  <si>
    <t>35210, 35220, 35300</t>
  </si>
  <si>
    <t>35210, 35300</t>
  </si>
  <si>
    <t>35500, 35610</t>
  </si>
  <si>
    <t>Mansfield-Everts Dr-Build new 345/1</t>
  </si>
  <si>
    <t>13469732</t>
  </si>
  <si>
    <t>Rider 138kV Line ext</t>
  </si>
  <si>
    <t>14197715</t>
  </si>
  <si>
    <t>Erie South: Install +250/-100 MVAR</t>
  </si>
  <si>
    <t>13547208</t>
  </si>
  <si>
    <t>Pierce Brook Sub: Install 345/230 kV</t>
  </si>
  <si>
    <t>14716425</t>
  </si>
  <si>
    <t>Mainsburg Substation</t>
  </si>
  <si>
    <t>Oak Mound - Waldo Run #1</t>
  </si>
  <si>
    <t>Oak Mound - Waldo Run 138 kv</t>
  </si>
  <si>
    <t>Joffre Substation - Construct 138kv</t>
  </si>
  <si>
    <t>Const New Richwood Hill SS</t>
  </si>
  <si>
    <t>Total Other Projects</t>
  </si>
  <si>
    <t>Total Additions</t>
  </si>
  <si>
    <t>Various</t>
  </si>
  <si>
    <t xml:space="preserve">Vegetation Management </t>
  </si>
  <si>
    <t>35500, 35610, 35900</t>
  </si>
  <si>
    <t>Warren: Install 4 breaker 230Kv</t>
  </si>
  <si>
    <t xml:space="preserve">Damascus SS-Inst 230Kv Capacitor </t>
  </si>
  <si>
    <t>Mainsburg SS-Inst 2nd Pilot Commun</t>
  </si>
  <si>
    <t>Meadow Brook -Inst DWDM Node</t>
  </si>
  <si>
    <t>502 Junction-Inst MPLS Router</t>
  </si>
  <si>
    <t>Kammer- T200 Xfmr repair</t>
  </si>
  <si>
    <t>TREP - Waldo Run-Repairs along main</t>
  </si>
  <si>
    <t>35610, 35900</t>
  </si>
  <si>
    <t>Pierce Brook SS-Inst 345 Kv Shunt Re</t>
  </si>
  <si>
    <t>Doubs-Repl Arrestoers on T3 Xfmr</t>
  </si>
  <si>
    <t>Meadow Brook-Inst MPLS Router</t>
  </si>
  <si>
    <t>Meadow Brook SVC-Inst MPLS Router</t>
  </si>
  <si>
    <t>Black Oak SVC-Inst Physical Securit</t>
  </si>
  <si>
    <t>502 JCT-Int enhanced security syst</t>
  </si>
  <si>
    <t xml:space="preserve">Conemaugh RTU Replacement </t>
  </si>
  <si>
    <t>Conemaugh- Install Security (ESS)</t>
  </si>
  <si>
    <t>35022, 35400, 35610, 35500, 35620</t>
  </si>
  <si>
    <t>35022, 35400, 35500, 35610, 35620</t>
  </si>
  <si>
    <t>35500 35610</t>
  </si>
  <si>
    <t>Line Construction 3</t>
  </si>
  <si>
    <t>502 Junction-MT Storm 500kv</t>
  </si>
  <si>
    <t>502 jct-Mt Storm #536-Repl LAPP ins</t>
  </si>
  <si>
    <t>Meadow Brk-Mt Storm #529-Repl LAPP</t>
  </si>
  <si>
    <t>529 Line Meadowbrook-Mt. Storm 500k</t>
  </si>
  <si>
    <t>503 Jct - Mt Storm #536 Repl OPGW</t>
  </si>
  <si>
    <t>503 Junction-MT Storm 500kv</t>
  </si>
  <si>
    <t>504 Junction-MT Storm 500kv</t>
  </si>
  <si>
    <t>505 Junction-MT Storm 500kv</t>
  </si>
  <si>
    <t>506 Junction-MT Storm 500kv</t>
  </si>
  <si>
    <t>35220, 35300</t>
  </si>
  <si>
    <t xml:space="preserve"> 35220, 35300</t>
  </si>
  <si>
    <t>503 JCT-Int enhanced security syst</t>
  </si>
  <si>
    <t>Sale of Property - Former Anderson</t>
  </si>
  <si>
    <t xml:space="preserve">Sale of Property - Former Krepps </t>
  </si>
  <si>
    <t>502 Jct-Inst enhanced security syst</t>
  </si>
  <si>
    <t xml:space="preserve">502 jct substation - install </t>
  </si>
  <si>
    <t>CIP IT Conemaugh PSP card reader</t>
  </si>
  <si>
    <t>CIP IT Meadow Brook SVC PSP card reader</t>
  </si>
  <si>
    <t>502 junction-DWDM Expansion</t>
  </si>
  <si>
    <t>Meadow Brook SS Replace Bushings</t>
  </si>
  <si>
    <t>Hunterstown SVC Reactor TCR11</t>
  </si>
  <si>
    <t>Black Oak SVC Reactor TCR22-L1</t>
  </si>
  <si>
    <t>Mainesburg-Inst Shunt Reactor+345kv</t>
  </si>
  <si>
    <t>Mainesburg-Remote end for Z1-069</t>
  </si>
  <si>
    <t>Pierce brook Remote end for Z1-069</t>
  </si>
  <si>
    <t>Buckhannon  Falls-Rider GlenFalls</t>
  </si>
  <si>
    <t>MPLS Installation at Conemaugh</t>
  </si>
  <si>
    <t>Equip Investigate/Repair Miscella</t>
  </si>
  <si>
    <t>Black Oak SVC SS</t>
  </si>
  <si>
    <t>502 Junction SS-Repl 2 SEL-1102</t>
  </si>
  <si>
    <t>502 Junction SS-GE-D 60 Line Rely</t>
  </si>
  <si>
    <t>Wylie Ridge SS-Repl SEL-1102</t>
  </si>
  <si>
    <t>Wylie Ridge SS-Repl SAM-900</t>
  </si>
  <si>
    <t>Cabot SS-Repl SEL-1102</t>
  </si>
  <si>
    <t>Black Oak SS-Upg 500kv SVC cooling</t>
  </si>
  <si>
    <t>Pierce brook SS-Instl 7 SATEC Panel</t>
  </si>
  <si>
    <t>2019 Reconciliation of Transmission Revenue Requirement Formula Rate</t>
  </si>
  <si>
    <t>Osage-Whiteley (MP) 5.8 mi new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</si>
</sst>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3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9" fontId="0" fillId="0" borderId="0" xfId="0" applyNumberForma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39" fontId="1" fillId="0" borderId="0" xfId="0" applyNumberFormat="1" applyFont="1" applyFill="1" applyProtection="1">
      <protection locked="0"/>
    </xf>
    <xf numFmtId="3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left"/>
    </xf>
    <xf numFmtId="39" fontId="4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39" fontId="1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 applyProtection="1">
      <protection locked="0"/>
    </xf>
    <xf numFmtId="43" fontId="5" fillId="0" borderId="0" xfId="1" applyFont="1" applyFill="1" applyBorder="1"/>
    <xf numFmtId="0" fontId="1" fillId="0" borderId="0" xfId="0" applyFont="1" applyFill="1"/>
    <xf numFmtId="43" fontId="1" fillId="0" borderId="0" xfId="1" applyFont="1" applyFill="1" applyAlignment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3" fontId="1" fillId="0" borderId="0" xfId="1" applyFont="1" applyFill="1"/>
    <xf numFmtId="39" fontId="1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43" fontId="1" fillId="0" borderId="0" xfId="0" applyNumberFormat="1" applyFont="1" applyFill="1"/>
    <xf numFmtId="39" fontId="4" fillId="0" borderId="0" xfId="0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39" fontId="1" fillId="0" borderId="0" xfId="0" applyNumberFormat="1" applyFont="1" applyFill="1"/>
    <xf numFmtId="39" fontId="1" fillId="0" borderId="4" xfId="0" applyNumberFormat="1" applyFont="1" applyFill="1" applyBorder="1" applyAlignment="1">
      <alignment horizontal="right"/>
    </xf>
    <xf numFmtId="43" fontId="0" fillId="0" borderId="0" xfId="1" applyFont="1" applyFill="1"/>
    <xf numFmtId="43" fontId="0" fillId="0" borderId="0" xfId="0" applyNumberFormat="1" applyFill="1"/>
    <xf numFmtId="0" fontId="5" fillId="0" borderId="0" xfId="0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9" fontId="0" fillId="0" borderId="0" xfId="0" applyNumberFormat="1" applyFill="1" applyBorder="1" applyProtection="1">
      <protection locked="0"/>
    </xf>
    <xf numFmtId="0" fontId="1" fillId="0" borderId="0" xfId="0" applyFont="1" applyFill="1" applyBorder="1"/>
    <xf numFmtId="39" fontId="4" fillId="0" borderId="0" xfId="0" applyNumberFormat="1" applyFont="1" applyFill="1" applyBorder="1" applyAlignment="1">
      <alignment horizontal="right"/>
    </xf>
    <xf numFmtId="39" fontId="1" fillId="0" borderId="0" xfId="0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/>
    <xf numFmtId="39" fontId="0" fillId="0" borderId="5" xfId="0" applyNumberFormat="1" applyFont="1" applyFill="1" applyBorder="1" applyAlignment="1">
      <alignment horizontal="right"/>
    </xf>
    <xf numFmtId="39" fontId="1" fillId="0" borderId="5" xfId="0" applyNumberFormat="1" applyFont="1" applyFill="1" applyBorder="1" applyProtection="1">
      <protection locked="0"/>
    </xf>
    <xf numFmtId="43" fontId="1" fillId="0" borderId="0" xfId="2" applyFont="1" applyFill="1" applyAlignment="1">
      <alignment horizontal="left"/>
    </xf>
    <xf numFmtId="39" fontId="0" fillId="0" borderId="0" xfId="0" applyNumberFormat="1" applyFont="1" applyFill="1" applyBorder="1" applyProtection="1">
      <protection locked="0"/>
    </xf>
    <xf numFmtId="43" fontId="0" fillId="0" borderId="0" xfId="0" applyNumberFormat="1" applyFill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39" fontId="0" fillId="0" borderId="0" xfId="0" applyNumberFormat="1" applyFont="1" applyFill="1" applyBorder="1" applyAlignment="1">
      <alignment horizontal="right"/>
    </xf>
    <xf numFmtId="43" fontId="0" fillId="0" borderId="0" xfId="1" applyFont="1" applyFill="1" applyAlignment="1">
      <alignment horizontal="left"/>
    </xf>
    <xf numFmtId="43" fontId="2" fillId="0" borderId="0" xfId="1" applyFont="1" applyFill="1" applyBorder="1"/>
    <xf numFmtId="3" fontId="1" fillId="0" borderId="0" xfId="0" applyNumberFormat="1" applyFont="1" applyFill="1" applyAlignment="1">
      <alignment horizontal="center"/>
    </xf>
    <xf numFmtId="39" fontId="1" fillId="0" borderId="6" xfId="0" applyNumberFormat="1" applyFont="1" applyFill="1" applyBorder="1" applyProtection="1">
      <protection locked="0"/>
    </xf>
    <xf numFmtId="43" fontId="4" fillId="0" borderId="0" xfId="2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Rates/Akr/Rates/FERC%20Transmission/TrAIL/Rate%20Updates/2017/Support/Attachment%203/Attachment%203%20Detail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from PowerPlant"/>
      <sheetName val="Transmission Plant"/>
      <sheetName val="Transmission Pivot"/>
      <sheetName val="AUG &quot;LINE&quot; ADDS"/>
      <sheetName val="YTD Summary"/>
      <sheetName val="YTD Check"/>
      <sheetName val="Jan Adds"/>
      <sheetName val="Feb Adds"/>
      <sheetName val="Mar Adds"/>
      <sheetName val="Apr Adds"/>
      <sheetName val="May Adds"/>
      <sheetName val="Jun Adds"/>
      <sheetName val="Jul Adds"/>
      <sheetName val="Aug Adds"/>
      <sheetName val="Sep Adds"/>
      <sheetName val="Oct Adds"/>
      <sheetName val="Nov Adds"/>
      <sheetName val="Dec Adds"/>
      <sheetName val="Attachment 3 2016"/>
      <sheetName val="2015 for reference only"/>
      <sheetName val="Transmission plant Lists"/>
      <sheetName val="Gen &amp; Intang Pl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FE4F-D7E6-44CC-BF64-FAB7A800781F}">
  <dimension ref="A1:S550"/>
  <sheetViews>
    <sheetView tabSelected="1" topLeftCell="A70" zoomScaleNormal="100" workbookViewId="0">
      <selection activeCell="D84" sqref="D84"/>
    </sheetView>
  </sheetViews>
  <sheetFormatPr defaultRowHeight="13.2" x14ac:dyDescent="0.25"/>
  <cols>
    <col min="1" max="1" width="16.88671875" style="14" customWidth="1"/>
    <col min="2" max="2" width="18.33203125" style="37" customWidth="1"/>
    <col min="3" max="3" width="30.44140625" style="1" customWidth="1"/>
    <col min="4" max="4" width="38.88671875" style="1" customWidth="1"/>
    <col min="5" max="5" width="18.6640625" style="44" customWidth="1"/>
    <col min="6" max="6" width="1.5546875" style="1" customWidth="1"/>
    <col min="7" max="8" width="18.44140625" style="1" customWidth="1"/>
    <col min="9" max="9" width="16.5546875" style="1" customWidth="1"/>
    <col min="10" max="10" width="3.6640625" style="1" customWidth="1"/>
    <col min="11" max="11" width="4.88671875" style="1" customWidth="1"/>
    <col min="12" max="12" width="32.33203125" style="1" customWidth="1"/>
    <col min="13" max="13" width="3.88671875" style="1" customWidth="1"/>
    <col min="14" max="14" width="8.6640625" style="1"/>
    <col min="15" max="15" width="2.88671875" style="1" customWidth="1"/>
    <col min="16" max="16" width="5.5546875" style="1" customWidth="1"/>
    <col min="17" max="17" width="3.88671875" style="1" customWidth="1"/>
    <col min="18" max="18" width="14.5546875" style="1" customWidth="1"/>
    <col min="19" max="19" width="14.44140625" style="1" customWidth="1"/>
    <col min="20" max="256" width="8.6640625" style="1"/>
    <col min="257" max="257" width="11.88671875" style="1" customWidth="1"/>
    <col min="258" max="258" width="18.33203125" style="1" customWidth="1"/>
    <col min="259" max="259" width="23.109375" style="1" customWidth="1"/>
    <col min="260" max="260" width="38.88671875" style="1" customWidth="1"/>
    <col min="261" max="261" width="18.6640625" style="1" customWidth="1"/>
    <col min="262" max="262" width="1.5546875" style="1" customWidth="1"/>
    <col min="263" max="264" width="18.44140625" style="1" customWidth="1"/>
    <col min="265" max="265" width="16.5546875" style="1" customWidth="1"/>
    <col min="266" max="266" width="3.6640625" style="1" customWidth="1"/>
    <col min="267" max="267" width="4.88671875" style="1" customWidth="1"/>
    <col min="268" max="268" width="32.33203125" style="1" customWidth="1"/>
    <col min="269" max="269" width="3.88671875" style="1" customWidth="1"/>
    <col min="270" max="270" width="8.6640625" style="1"/>
    <col min="271" max="271" width="2.88671875" style="1" customWidth="1"/>
    <col min="272" max="272" width="5.5546875" style="1" customWidth="1"/>
    <col min="273" max="273" width="3.88671875" style="1" customWidth="1"/>
    <col min="274" max="274" width="14.5546875" style="1" customWidth="1"/>
    <col min="275" max="275" width="14.44140625" style="1" customWidth="1"/>
    <col min="276" max="512" width="8.6640625" style="1"/>
    <col min="513" max="513" width="11.88671875" style="1" customWidth="1"/>
    <col min="514" max="514" width="18.33203125" style="1" customWidth="1"/>
    <col min="515" max="515" width="23.109375" style="1" customWidth="1"/>
    <col min="516" max="516" width="38.88671875" style="1" customWidth="1"/>
    <col min="517" max="517" width="18.6640625" style="1" customWidth="1"/>
    <col min="518" max="518" width="1.5546875" style="1" customWidth="1"/>
    <col min="519" max="520" width="18.44140625" style="1" customWidth="1"/>
    <col min="521" max="521" width="16.5546875" style="1" customWidth="1"/>
    <col min="522" max="522" width="3.6640625" style="1" customWidth="1"/>
    <col min="523" max="523" width="4.88671875" style="1" customWidth="1"/>
    <col min="524" max="524" width="32.33203125" style="1" customWidth="1"/>
    <col min="525" max="525" width="3.88671875" style="1" customWidth="1"/>
    <col min="526" max="526" width="8.6640625" style="1"/>
    <col min="527" max="527" width="2.88671875" style="1" customWidth="1"/>
    <col min="528" max="528" width="5.5546875" style="1" customWidth="1"/>
    <col min="529" max="529" width="3.88671875" style="1" customWidth="1"/>
    <col min="530" max="530" width="14.5546875" style="1" customWidth="1"/>
    <col min="531" max="531" width="14.44140625" style="1" customWidth="1"/>
    <col min="532" max="768" width="8.6640625" style="1"/>
    <col min="769" max="769" width="11.88671875" style="1" customWidth="1"/>
    <col min="770" max="770" width="18.33203125" style="1" customWidth="1"/>
    <col min="771" max="771" width="23.109375" style="1" customWidth="1"/>
    <col min="772" max="772" width="38.88671875" style="1" customWidth="1"/>
    <col min="773" max="773" width="18.6640625" style="1" customWidth="1"/>
    <col min="774" max="774" width="1.5546875" style="1" customWidth="1"/>
    <col min="775" max="776" width="18.44140625" style="1" customWidth="1"/>
    <col min="777" max="777" width="16.5546875" style="1" customWidth="1"/>
    <col min="778" max="778" width="3.6640625" style="1" customWidth="1"/>
    <col min="779" max="779" width="4.88671875" style="1" customWidth="1"/>
    <col min="780" max="780" width="32.33203125" style="1" customWidth="1"/>
    <col min="781" max="781" width="3.88671875" style="1" customWidth="1"/>
    <col min="782" max="782" width="8.6640625" style="1"/>
    <col min="783" max="783" width="2.88671875" style="1" customWidth="1"/>
    <col min="784" max="784" width="5.5546875" style="1" customWidth="1"/>
    <col min="785" max="785" width="3.88671875" style="1" customWidth="1"/>
    <col min="786" max="786" width="14.5546875" style="1" customWidth="1"/>
    <col min="787" max="787" width="14.44140625" style="1" customWidth="1"/>
    <col min="788" max="1024" width="8.6640625" style="1"/>
    <col min="1025" max="1025" width="11.88671875" style="1" customWidth="1"/>
    <col min="1026" max="1026" width="18.33203125" style="1" customWidth="1"/>
    <col min="1027" max="1027" width="23.109375" style="1" customWidth="1"/>
    <col min="1028" max="1028" width="38.88671875" style="1" customWidth="1"/>
    <col min="1029" max="1029" width="18.6640625" style="1" customWidth="1"/>
    <col min="1030" max="1030" width="1.5546875" style="1" customWidth="1"/>
    <col min="1031" max="1032" width="18.44140625" style="1" customWidth="1"/>
    <col min="1033" max="1033" width="16.5546875" style="1" customWidth="1"/>
    <col min="1034" max="1034" width="3.6640625" style="1" customWidth="1"/>
    <col min="1035" max="1035" width="4.88671875" style="1" customWidth="1"/>
    <col min="1036" max="1036" width="32.33203125" style="1" customWidth="1"/>
    <col min="1037" max="1037" width="3.88671875" style="1" customWidth="1"/>
    <col min="1038" max="1038" width="8.6640625" style="1"/>
    <col min="1039" max="1039" width="2.88671875" style="1" customWidth="1"/>
    <col min="1040" max="1040" width="5.5546875" style="1" customWidth="1"/>
    <col min="1041" max="1041" width="3.88671875" style="1" customWidth="1"/>
    <col min="1042" max="1042" width="14.5546875" style="1" customWidth="1"/>
    <col min="1043" max="1043" width="14.44140625" style="1" customWidth="1"/>
    <col min="1044" max="1280" width="8.6640625" style="1"/>
    <col min="1281" max="1281" width="11.88671875" style="1" customWidth="1"/>
    <col min="1282" max="1282" width="18.33203125" style="1" customWidth="1"/>
    <col min="1283" max="1283" width="23.109375" style="1" customWidth="1"/>
    <col min="1284" max="1284" width="38.88671875" style="1" customWidth="1"/>
    <col min="1285" max="1285" width="18.6640625" style="1" customWidth="1"/>
    <col min="1286" max="1286" width="1.5546875" style="1" customWidth="1"/>
    <col min="1287" max="1288" width="18.44140625" style="1" customWidth="1"/>
    <col min="1289" max="1289" width="16.5546875" style="1" customWidth="1"/>
    <col min="1290" max="1290" width="3.6640625" style="1" customWidth="1"/>
    <col min="1291" max="1291" width="4.88671875" style="1" customWidth="1"/>
    <col min="1292" max="1292" width="32.33203125" style="1" customWidth="1"/>
    <col min="1293" max="1293" width="3.88671875" style="1" customWidth="1"/>
    <col min="1294" max="1294" width="8.6640625" style="1"/>
    <col min="1295" max="1295" width="2.88671875" style="1" customWidth="1"/>
    <col min="1296" max="1296" width="5.5546875" style="1" customWidth="1"/>
    <col min="1297" max="1297" width="3.88671875" style="1" customWidth="1"/>
    <col min="1298" max="1298" width="14.5546875" style="1" customWidth="1"/>
    <col min="1299" max="1299" width="14.44140625" style="1" customWidth="1"/>
    <col min="1300" max="1536" width="8.6640625" style="1"/>
    <col min="1537" max="1537" width="11.88671875" style="1" customWidth="1"/>
    <col min="1538" max="1538" width="18.33203125" style="1" customWidth="1"/>
    <col min="1539" max="1539" width="23.109375" style="1" customWidth="1"/>
    <col min="1540" max="1540" width="38.88671875" style="1" customWidth="1"/>
    <col min="1541" max="1541" width="18.6640625" style="1" customWidth="1"/>
    <col min="1542" max="1542" width="1.5546875" style="1" customWidth="1"/>
    <col min="1543" max="1544" width="18.44140625" style="1" customWidth="1"/>
    <col min="1545" max="1545" width="16.5546875" style="1" customWidth="1"/>
    <col min="1546" max="1546" width="3.6640625" style="1" customWidth="1"/>
    <col min="1547" max="1547" width="4.88671875" style="1" customWidth="1"/>
    <col min="1548" max="1548" width="32.33203125" style="1" customWidth="1"/>
    <col min="1549" max="1549" width="3.88671875" style="1" customWidth="1"/>
    <col min="1550" max="1550" width="8.6640625" style="1"/>
    <col min="1551" max="1551" width="2.88671875" style="1" customWidth="1"/>
    <col min="1552" max="1552" width="5.5546875" style="1" customWidth="1"/>
    <col min="1553" max="1553" width="3.88671875" style="1" customWidth="1"/>
    <col min="1554" max="1554" width="14.5546875" style="1" customWidth="1"/>
    <col min="1555" max="1555" width="14.44140625" style="1" customWidth="1"/>
    <col min="1556" max="1792" width="8.6640625" style="1"/>
    <col min="1793" max="1793" width="11.88671875" style="1" customWidth="1"/>
    <col min="1794" max="1794" width="18.33203125" style="1" customWidth="1"/>
    <col min="1795" max="1795" width="23.109375" style="1" customWidth="1"/>
    <col min="1796" max="1796" width="38.88671875" style="1" customWidth="1"/>
    <col min="1797" max="1797" width="18.6640625" style="1" customWidth="1"/>
    <col min="1798" max="1798" width="1.5546875" style="1" customWidth="1"/>
    <col min="1799" max="1800" width="18.44140625" style="1" customWidth="1"/>
    <col min="1801" max="1801" width="16.5546875" style="1" customWidth="1"/>
    <col min="1802" max="1802" width="3.6640625" style="1" customWidth="1"/>
    <col min="1803" max="1803" width="4.88671875" style="1" customWidth="1"/>
    <col min="1804" max="1804" width="32.33203125" style="1" customWidth="1"/>
    <col min="1805" max="1805" width="3.88671875" style="1" customWidth="1"/>
    <col min="1806" max="1806" width="8.6640625" style="1"/>
    <col min="1807" max="1807" width="2.88671875" style="1" customWidth="1"/>
    <col min="1808" max="1808" width="5.5546875" style="1" customWidth="1"/>
    <col min="1809" max="1809" width="3.88671875" style="1" customWidth="1"/>
    <col min="1810" max="1810" width="14.5546875" style="1" customWidth="1"/>
    <col min="1811" max="1811" width="14.44140625" style="1" customWidth="1"/>
    <col min="1812" max="2048" width="8.6640625" style="1"/>
    <col min="2049" max="2049" width="11.88671875" style="1" customWidth="1"/>
    <col min="2050" max="2050" width="18.33203125" style="1" customWidth="1"/>
    <col min="2051" max="2051" width="23.109375" style="1" customWidth="1"/>
    <col min="2052" max="2052" width="38.88671875" style="1" customWidth="1"/>
    <col min="2053" max="2053" width="18.6640625" style="1" customWidth="1"/>
    <col min="2054" max="2054" width="1.5546875" style="1" customWidth="1"/>
    <col min="2055" max="2056" width="18.44140625" style="1" customWidth="1"/>
    <col min="2057" max="2057" width="16.5546875" style="1" customWidth="1"/>
    <col min="2058" max="2058" width="3.6640625" style="1" customWidth="1"/>
    <col min="2059" max="2059" width="4.88671875" style="1" customWidth="1"/>
    <col min="2060" max="2060" width="32.33203125" style="1" customWidth="1"/>
    <col min="2061" max="2061" width="3.88671875" style="1" customWidth="1"/>
    <col min="2062" max="2062" width="8.6640625" style="1"/>
    <col min="2063" max="2063" width="2.88671875" style="1" customWidth="1"/>
    <col min="2064" max="2064" width="5.5546875" style="1" customWidth="1"/>
    <col min="2065" max="2065" width="3.88671875" style="1" customWidth="1"/>
    <col min="2066" max="2066" width="14.5546875" style="1" customWidth="1"/>
    <col min="2067" max="2067" width="14.44140625" style="1" customWidth="1"/>
    <col min="2068" max="2304" width="8.6640625" style="1"/>
    <col min="2305" max="2305" width="11.88671875" style="1" customWidth="1"/>
    <col min="2306" max="2306" width="18.33203125" style="1" customWidth="1"/>
    <col min="2307" max="2307" width="23.109375" style="1" customWidth="1"/>
    <col min="2308" max="2308" width="38.88671875" style="1" customWidth="1"/>
    <col min="2309" max="2309" width="18.6640625" style="1" customWidth="1"/>
    <col min="2310" max="2310" width="1.5546875" style="1" customWidth="1"/>
    <col min="2311" max="2312" width="18.44140625" style="1" customWidth="1"/>
    <col min="2313" max="2313" width="16.5546875" style="1" customWidth="1"/>
    <col min="2314" max="2314" width="3.6640625" style="1" customWidth="1"/>
    <col min="2315" max="2315" width="4.88671875" style="1" customWidth="1"/>
    <col min="2316" max="2316" width="32.33203125" style="1" customWidth="1"/>
    <col min="2317" max="2317" width="3.88671875" style="1" customWidth="1"/>
    <col min="2318" max="2318" width="8.6640625" style="1"/>
    <col min="2319" max="2319" width="2.88671875" style="1" customWidth="1"/>
    <col min="2320" max="2320" width="5.5546875" style="1" customWidth="1"/>
    <col min="2321" max="2321" width="3.88671875" style="1" customWidth="1"/>
    <col min="2322" max="2322" width="14.5546875" style="1" customWidth="1"/>
    <col min="2323" max="2323" width="14.44140625" style="1" customWidth="1"/>
    <col min="2324" max="2560" width="8.6640625" style="1"/>
    <col min="2561" max="2561" width="11.88671875" style="1" customWidth="1"/>
    <col min="2562" max="2562" width="18.33203125" style="1" customWidth="1"/>
    <col min="2563" max="2563" width="23.109375" style="1" customWidth="1"/>
    <col min="2564" max="2564" width="38.88671875" style="1" customWidth="1"/>
    <col min="2565" max="2565" width="18.6640625" style="1" customWidth="1"/>
    <col min="2566" max="2566" width="1.5546875" style="1" customWidth="1"/>
    <col min="2567" max="2568" width="18.44140625" style="1" customWidth="1"/>
    <col min="2569" max="2569" width="16.5546875" style="1" customWidth="1"/>
    <col min="2570" max="2570" width="3.6640625" style="1" customWidth="1"/>
    <col min="2571" max="2571" width="4.88671875" style="1" customWidth="1"/>
    <col min="2572" max="2572" width="32.33203125" style="1" customWidth="1"/>
    <col min="2573" max="2573" width="3.88671875" style="1" customWidth="1"/>
    <col min="2574" max="2574" width="8.6640625" style="1"/>
    <col min="2575" max="2575" width="2.88671875" style="1" customWidth="1"/>
    <col min="2576" max="2576" width="5.5546875" style="1" customWidth="1"/>
    <col min="2577" max="2577" width="3.88671875" style="1" customWidth="1"/>
    <col min="2578" max="2578" width="14.5546875" style="1" customWidth="1"/>
    <col min="2579" max="2579" width="14.44140625" style="1" customWidth="1"/>
    <col min="2580" max="2816" width="8.6640625" style="1"/>
    <col min="2817" max="2817" width="11.88671875" style="1" customWidth="1"/>
    <col min="2818" max="2818" width="18.33203125" style="1" customWidth="1"/>
    <col min="2819" max="2819" width="23.109375" style="1" customWidth="1"/>
    <col min="2820" max="2820" width="38.88671875" style="1" customWidth="1"/>
    <col min="2821" max="2821" width="18.6640625" style="1" customWidth="1"/>
    <col min="2822" max="2822" width="1.5546875" style="1" customWidth="1"/>
    <col min="2823" max="2824" width="18.44140625" style="1" customWidth="1"/>
    <col min="2825" max="2825" width="16.5546875" style="1" customWidth="1"/>
    <col min="2826" max="2826" width="3.6640625" style="1" customWidth="1"/>
    <col min="2827" max="2827" width="4.88671875" style="1" customWidth="1"/>
    <col min="2828" max="2828" width="32.33203125" style="1" customWidth="1"/>
    <col min="2829" max="2829" width="3.88671875" style="1" customWidth="1"/>
    <col min="2830" max="2830" width="8.6640625" style="1"/>
    <col min="2831" max="2831" width="2.88671875" style="1" customWidth="1"/>
    <col min="2832" max="2832" width="5.5546875" style="1" customWidth="1"/>
    <col min="2833" max="2833" width="3.88671875" style="1" customWidth="1"/>
    <col min="2834" max="2834" width="14.5546875" style="1" customWidth="1"/>
    <col min="2835" max="2835" width="14.44140625" style="1" customWidth="1"/>
    <col min="2836" max="3072" width="8.6640625" style="1"/>
    <col min="3073" max="3073" width="11.88671875" style="1" customWidth="1"/>
    <col min="3074" max="3074" width="18.33203125" style="1" customWidth="1"/>
    <col min="3075" max="3075" width="23.109375" style="1" customWidth="1"/>
    <col min="3076" max="3076" width="38.88671875" style="1" customWidth="1"/>
    <col min="3077" max="3077" width="18.6640625" style="1" customWidth="1"/>
    <col min="3078" max="3078" width="1.5546875" style="1" customWidth="1"/>
    <col min="3079" max="3080" width="18.44140625" style="1" customWidth="1"/>
    <col min="3081" max="3081" width="16.5546875" style="1" customWidth="1"/>
    <col min="3082" max="3082" width="3.6640625" style="1" customWidth="1"/>
    <col min="3083" max="3083" width="4.88671875" style="1" customWidth="1"/>
    <col min="3084" max="3084" width="32.33203125" style="1" customWidth="1"/>
    <col min="3085" max="3085" width="3.88671875" style="1" customWidth="1"/>
    <col min="3086" max="3086" width="8.6640625" style="1"/>
    <col min="3087" max="3087" width="2.88671875" style="1" customWidth="1"/>
    <col min="3088" max="3088" width="5.5546875" style="1" customWidth="1"/>
    <col min="3089" max="3089" width="3.88671875" style="1" customWidth="1"/>
    <col min="3090" max="3090" width="14.5546875" style="1" customWidth="1"/>
    <col min="3091" max="3091" width="14.44140625" style="1" customWidth="1"/>
    <col min="3092" max="3328" width="8.6640625" style="1"/>
    <col min="3329" max="3329" width="11.88671875" style="1" customWidth="1"/>
    <col min="3330" max="3330" width="18.33203125" style="1" customWidth="1"/>
    <col min="3331" max="3331" width="23.109375" style="1" customWidth="1"/>
    <col min="3332" max="3332" width="38.88671875" style="1" customWidth="1"/>
    <col min="3333" max="3333" width="18.6640625" style="1" customWidth="1"/>
    <col min="3334" max="3334" width="1.5546875" style="1" customWidth="1"/>
    <col min="3335" max="3336" width="18.44140625" style="1" customWidth="1"/>
    <col min="3337" max="3337" width="16.5546875" style="1" customWidth="1"/>
    <col min="3338" max="3338" width="3.6640625" style="1" customWidth="1"/>
    <col min="3339" max="3339" width="4.88671875" style="1" customWidth="1"/>
    <col min="3340" max="3340" width="32.33203125" style="1" customWidth="1"/>
    <col min="3341" max="3341" width="3.88671875" style="1" customWidth="1"/>
    <col min="3342" max="3342" width="8.6640625" style="1"/>
    <col min="3343" max="3343" width="2.88671875" style="1" customWidth="1"/>
    <col min="3344" max="3344" width="5.5546875" style="1" customWidth="1"/>
    <col min="3345" max="3345" width="3.88671875" style="1" customWidth="1"/>
    <col min="3346" max="3346" width="14.5546875" style="1" customWidth="1"/>
    <col min="3347" max="3347" width="14.44140625" style="1" customWidth="1"/>
    <col min="3348" max="3584" width="8.6640625" style="1"/>
    <col min="3585" max="3585" width="11.88671875" style="1" customWidth="1"/>
    <col min="3586" max="3586" width="18.33203125" style="1" customWidth="1"/>
    <col min="3587" max="3587" width="23.109375" style="1" customWidth="1"/>
    <col min="3588" max="3588" width="38.88671875" style="1" customWidth="1"/>
    <col min="3589" max="3589" width="18.6640625" style="1" customWidth="1"/>
    <col min="3590" max="3590" width="1.5546875" style="1" customWidth="1"/>
    <col min="3591" max="3592" width="18.44140625" style="1" customWidth="1"/>
    <col min="3593" max="3593" width="16.5546875" style="1" customWidth="1"/>
    <col min="3594" max="3594" width="3.6640625" style="1" customWidth="1"/>
    <col min="3595" max="3595" width="4.88671875" style="1" customWidth="1"/>
    <col min="3596" max="3596" width="32.33203125" style="1" customWidth="1"/>
    <col min="3597" max="3597" width="3.88671875" style="1" customWidth="1"/>
    <col min="3598" max="3598" width="8.6640625" style="1"/>
    <col min="3599" max="3599" width="2.88671875" style="1" customWidth="1"/>
    <col min="3600" max="3600" width="5.5546875" style="1" customWidth="1"/>
    <col min="3601" max="3601" width="3.88671875" style="1" customWidth="1"/>
    <col min="3602" max="3602" width="14.5546875" style="1" customWidth="1"/>
    <col min="3603" max="3603" width="14.44140625" style="1" customWidth="1"/>
    <col min="3604" max="3840" width="8.6640625" style="1"/>
    <col min="3841" max="3841" width="11.88671875" style="1" customWidth="1"/>
    <col min="3842" max="3842" width="18.33203125" style="1" customWidth="1"/>
    <col min="3843" max="3843" width="23.109375" style="1" customWidth="1"/>
    <col min="3844" max="3844" width="38.88671875" style="1" customWidth="1"/>
    <col min="3845" max="3845" width="18.6640625" style="1" customWidth="1"/>
    <col min="3846" max="3846" width="1.5546875" style="1" customWidth="1"/>
    <col min="3847" max="3848" width="18.44140625" style="1" customWidth="1"/>
    <col min="3849" max="3849" width="16.5546875" style="1" customWidth="1"/>
    <col min="3850" max="3850" width="3.6640625" style="1" customWidth="1"/>
    <col min="3851" max="3851" width="4.88671875" style="1" customWidth="1"/>
    <col min="3852" max="3852" width="32.33203125" style="1" customWidth="1"/>
    <col min="3853" max="3853" width="3.88671875" style="1" customWidth="1"/>
    <col min="3854" max="3854" width="8.6640625" style="1"/>
    <col min="3855" max="3855" width="2.88671875" style="1" customWidth="1"/>
    <col min="3856" max="3856" width="5.5546875" style="1" customWidth="1"/>
    <col min="3857" max="3857" width="3.88671875" style="1" customWidth="1"/>
    <col min="3858" max="3858" width="14.5546875" style="1" customWidth="1"/>
    <col min="3859" max="3859" width="14.44140625" style="1" customWidth="1"/>
    <col min="3860" max="4096" width="8.6640625" style="1"/>
    <col min="4097" max="4097" width="11.88671875" style="1" customWidth="1"/>
    <col min="4098" max="4098" width="18.33203125" style="1" customWidth="1"/>
    <col min="4099" max="4099" width="23.109375" style="1" customWidth="1"/>
    <col min="4100" max="4100" width="38.88671875" style="1" customWidth="1"/>
    <col min="4101" max="4101" width="18.6640625" style="1" customWidth="1"/>
    <col min="4102" max="4102" width="1.5546875" style="1" customWidth="1"/>
    <col min="4103" max="4104" width="18.44140625" style="1" customWidth="1"/>
    <col min="4105" max="4105" width="16.5546875" style="1" customWidth="1"/>
    <col min="4106" max="4106" width="3.6640625" style="1" customWidth="1"/>
    <col min="4107" max="4107" width="4.88671875" style="1" customWidth="1"/>
    <col min="4108" max="4108" width="32.33203125" style="1" customWidth="1"/>
    <col min="4109" max="4109" width="3.88671875" style="1" customWidth="1"/>
    <col min="4110" max="4110" width="8.6640625" style="1"/>
    <col min="4111" max="4111" width="2.88671875" style="1" customWidth="1"/>
    <col min="4112" max="4112" width="5.5546875" style="1" customWidth="1"/>
    <col min="4113" max="4113" width="3.88671875" style="1" customWidth="1"/>
    <col min="4114" max="4114" width="14.5546875" style="1" customWidth="1"/>
    <col min="4115" max="4115" width="14.44140625" style="1" customWidth="1"/>
    <col min="4116" max="4352" width="8.6640625" style="1"/>
    <col min="4353" max="4353" width="11.88671875" style="1" customWidth="1"/>
    <col min="4354" max="4354" width="18.33203125" style="1" customWidth="1"/>
    <col min="4355" max="4355" width="23.109375" style="1" customWidth="1"/>
    <col min="4356" max="4356" width="38.88671875" style="1" customWidth="1"/>
    <col min="4357" max="4357" width="18.6640625" style="1" customWidth="1"/>
    <col min="4358" max="4358" width="1.5546875" style="1" customWidth="1"/>
    <col min="4359" max="4360" width="18.44140625" style="1" customWidth="1"/>
    <col min="4361" max="4361" width="16.5546875" style="1" customWidth="1"/>
    <col min="4362" max="4362" width="3.6640625" style="1" customWidth="1"/>
    <col min="4363" max="4363" width="4.88671875" style="1" customWidth="1"/>
    <col min="4364" max="4364" width="32.33203125" style="1" customWidth="1"/>
    <col min="4365" max="4365" width="3.88671875" style="1" customWidth="1"/>
    <col min="4366" max="4366" width="8.6640625" style="1"/>
    <col min="4367" max="4367" width="2.88671875" style="1" customWidth="1"/>
    <col min="4368" max="4368" width="5.5546875" style="1" customWidth="1"/>
    <col min="4369" max="4369" width="3.88671875" style="1" customWidth="1"/>
    <col min="4370" max="4370" width="14.5546875" style="1" customWidth="1"/>
    <col min="4371" max="4371" width="14.44140625" style="1" customWidth="1"/>
    <col min="4372" max="4608" width="8.6640625" style="1"/>
    <col min="4609" max="4609" width="11.88671875" style="1" customWidth="1"/>
    <col min="4610" max="4610" width="18.33203125" style="1" customWidth="1"/>
    <col min="4611" max="4611" width="23.109375" style="1" customWidth="1"/>
    <col min="4612" max="4612" width="38.88671875" style="1" customWidth="1"/>
    <col min="4613" max="4613" width="18.6640625" style="1" customWidth="1"/>
    <col min="4614" max="4614" width="1.5546875" style="1" customWidth="1"/>
    <col min="4615" max="4616" width="18.44140625" style="1" customWidth="1"/>
    <col min="4617" max="4617" width="16.5546875" style="1" customWidth="1"/>
    <col min="4618" max="4618" width="3.6640625" style="1" customWidth="1"/>
    <col min="4619" max="4619" width="4.88671875" style="1" customWidth="1"/>
    <col min="4620" max="4620" width="32.33203125" style="1" customWidth="1"/>
    <col min="4621" max="4621" width="3.88671875" style="1" customWidth="1"/>
    <col min="4622" max="4622" width="8.6640625" style="1"/>
    <col min="4623" max="4623" width="2.88671875" style="1" customWidth="1"/>
    <col min="4624" max="4624" width="5.5546875" style="1" customWidth="1"/>
    <col min="4625" max="4625" width="3.88671875" style="1" customWidth="1"/>
    <col min="4626" max="4626" width="14.5546875" style="1" customWidth="1"/>
    <col min="4627" max="4627" width="14.44140625" style="1" customWidth="1"/>
    <col min="4628" max="4864" width="8.6640625" style="1"/>
    <col min="4865" max="4865" width="11.88671875" style="1" customWidth="1"/>
    <col min="4866" max="4866" width="18.33203125" style="1" customWidth="1"/>
    <col min="4867" max="4867" width="23.109375" style="1" customWidth="1"/>
    <col min="4868" max="4868" width="38.88671875" style="1" customWidth="1"/>
    <col min="4869" max="4869" width="18.6640625" style="1" customWidth="1"/>
    <col min="4870" max="4870" width="1.5546875" style="1" customWidth="1"/>
    <col min="4871" max="4872" width="18.44140625" style="1" customWidth="1"/>
    <col min="4873" max="4873" width="16.5546875" style="1" customWidth="1"/>
    <col min="4874" max="4874" width="3.6640625" style="1" customWidth="1"/>
    <col min="4875" max="4875" width="4.88671875" style="1" customWidth="1"/>
    <col min="4876" max="4876" width="32.33203125" style="1" customWidth="1"/>
    <col min="4877" max="4877" width="3.88671875" style="1" customWidth="1"/>
    <col min="4878" max="4878" width="8.6640625" style="1"/>
    <col min="4879" max="4879" width="2.88671875" style="1" customWidth="1"/>
    <col min="4880" max="4880" width="5.5546875" style="1" customWidth="1"/>
    <col min="4881" max="4881" width="3.88671875" style="1" customWidth="1"/>
    <col min="4882" max="4882" width="14.5546875" style="1" customWidth="1"/>
    <col min="4883" max="4883" width="14.44140625" style="1" customWidth="1"/>
    <col min="4884" max="5120" width="8.6640625" style="1"/>
    <col min="5121" max="5121" width="11.88671875" style="1" customWidth="1"/>
    <col min="5122" max="5122" width="18.33203125" style="1" customWidth="1"/>
    <col min="5123" max="5123" width="23.109375" style="1" customWidth="1"/>
    <col min="5124" max="5124" width="38.88671875" style="1" customWidth="1"/>
    <col min="5125" max="5125" width="18.6640625" style="1" customWidth="1"/>
    <col min="5126" max="5126" width="1.5546875" style="1" customWidth="1"/>
    <col min="5127" max="5128" width="18.44140625" style="1" customWidth="1"/>
    <col min="5129" max="5129" width="16.5546875" style="1" customWidth="1"/>
    <col min="5130" max="5130" width="3.6640625" style="1" customWidth="1"/>
    <col min="5131" max="5131" width="4.88671875" style="1" customWidth="1"/>
    <col min="5132" max="5132" width="32.33203125" style="1" customWidth="1"/>
    <col min="5133" max="5133" width="3.88671875" style="1" customWidth="1"/>
    <col min="5134" max="5134" width="8.6640625" style="1"/>
    <col min="5135" max="5135" width="2.88671875" style="1" customWidth="1"/>
    <col min="5136" max="5136" width="5.5546875" style="1" customWidth="1"/>
    <col min="5137" max="5137" width="3.88671875" style="1" customWidth="1"/>
    <col min="5138" max="5138" width="14.5546875" style="1" customWidth="1"/>
    <col min="5139" max="5139" width="14.44140625" style="1" customWidth="1"/>
    <col min="5140" max="5376" width="8.6640625" style="1"/>
    <col min="5377" max="5377" width="11.88671875" style="1" customWidth="1"/>
    <col min="5378" max="5378" width="18.33203125" style="1" customWidth="1"/>
    <col min="5379" max="5379" width="23.109375" style="1" customWidth="1"/>
    <col min="5380" max="5380" width="38.88671875" style="1" customWidth="1"/>
    <col min="5381" max="5381" width="18.6640625" style="1" customWidth="1"/>
    <col min="5382" max="5382" width="1.5546875" style="1" customWidth="1"/>
    <col min="5383" max="5384" width="18.44140625" style="1" customWidth="1"/>
    <col min="5385" max="5385" width="16.5546875" style="1" customWidth="1"/>
    <col min="5386" max="5386" width="3.6640625" style="1" customWidth="1"/>
    <col min="5387" max="5387" width="4.88671875" style="1" customWidth="1"/>
    <col min="5388" max="5388" width="32.33203125" style="1" customWidth="1"/>
    <col min="5389" max="5389" width="3.88671875" style="1" customWidth="1"/>
    <col min="5390" max="5390" width="8.6640625" style="1"/>
    <col min="5391" max="5391" width="2.88671875" style="1" customWidth="1"/>
    <col min="5392" max="5392" width="5.5546875" style="1" customWidth="1"/>
    <col min="5393" max="5393" width="3.88671875" style="1" customWidth="1"/>
    <col min="5394" max="5394" width="14.5546875" style="1" customWidth="1"/>
    <col min="5395" max="5395" width="14.44140625" style="1" customWidth="1"/>
    <col min="5396" max="5632" width="8.6640625" style="1"/>
    <col min="5633" max="5633" width="11.88671875" style="1" customWidth="1"/>
    <col min="5634" max="5634" width="18.33203125" style="1" customWidth="1"/>
    <col min="5635" max="5635" width="23.109375" style="1" customWidth="1"/>
    <col min="5636" max="5636" width="38.88671875" style="1" customWidth="1"/>
    <col min="5637" max="5637" width="18.6640625" style="1" customWidth="1"/>
    <col min="5638" max="5638" width="1.5546875" style="1" customWidth="1"/>
    <col min="5639" max="5640" width="18.44140625" style="1" customWidth="1"/>
    <col min="5641" max="5641" width="16.5546875" style="1" customWidth="1"/>
    <col min="5642" max="5642" width="3.6640625" style="1" customWidth="1"/>
    <col min="5643" max="5643" width="4.88671875" style="1" customWidth="1"/>
    <col min="5644" max="5644" width="32.33203125" style="1" customWidth="1"/>
    <col min="5645" max="5645" width="3.88671875" style="1" customWidth="1"/>
    <col min="5646" max="5646" width="8.6640625" style="1"/>
    <col min="5647" max="5647" width="2.88671875" style="1" customWidth="1"/>
    <col min="5648" max="5648" width="5.5546875" style="1" customWidth="1"/>
    <col min="5649" max="5649" width="3.88671875" style="1" customWidth="1"/>
    <col min="5650" max="5650" width="14.5546875" style="1" customWidth="1"/>
    <col min="5651" max="5651" width="14.44140625" style="1" customWidth="1"/>
    <col min="5652" max="5888" width="8.6640625" style="1"/>
    <col min="5889" max="5889" width="11.88671875" style="1" customWidth="1"/>
    <col min="5890" max="5890" width="18.33203125" style="1" customWidth="1"/>
    <col min="5891" max="5891" width="23.109375" style="1" customWidth="1"/>
    <col min="5892" max="5892" width="38.88671875" style="1" customWidth="1"/>
    <col min="5893" max="5893" width="18.6640625" style="1" customWidth="1"/>
    <col min="5894" max="5894" width="1.5546875" style="1" customWidth="1"/>
    <col min="5895" max="5896" width="18.44140625" style="1" customWidth="1"/>
    <col min="5897" max="5897" width="16.5546875" style="1" customWidth="1"/>
    <col min="5898" max="5898" width="3.6640625" style="1" customWidth="1"/>
    <col min="5899" max="5899" width="4.88671875" style="1" customWidth="1"/>
    <col min="5900" max="5900" width="32.33203125" style="1" customWidth="1"/>
    <col min="5901" max="5901" width="3.88671875" style="1" customWidth="1"/>
    <col min="5902" max="5902" width="8.6640625" style="1"/>
    <col min="5903" max="5903" width="2.88671875" style="1" customWidth="1"/>
    <col min="5904" max="5904" width="5.5546875" style="1" customWidth="1"/>
    <col min="5905" max="5905" width="3.88671875" style="1" customWidth="1"/>
    <col min="5906" max="5906" width="14.5546875" style="1" customWidth="1"/>
    <col min="5907" max="5907" width="14.44140625" style="1" customWidth="1"/>
    <col min="5908" max="6144" width="8.6640625" style="1"/>
    <col min="6145" max="6145" width="11.88671875" style="1" customWidth="1"/>
    <col min="6146" max="6146" width="18.33203125" style="1" customWidth="1"/>
    <col min="6147" max="6147" width="23.109375" style="1" customWidth="1"/>
    <col min="6148" max="6148" width="38.88671875" style="1" customWidth="1"/>
    <col min="6149" max="6149" width="18.6640625" style="1" customWidth="1"/>
    <col min="6150" max="6150" width="1.5546875" style="1" customWidth="1"/>
    <col min="6151" max="6152" width="18.44140625" style="1" customWidth="1"/>
    <col min="6153" max="6153" width="16.5546875" style="1" customWidth="1"/>
    <col min="6154" max="6154" width="3.6640625" style="1" customWidth="1"/>
    <col min="6155" max="6155" width="4.88671875" style="1" customWidth="1"/>
    <col min="6156" max="6156" width="32.33203125" style="1" customWidth="1"/>
    <col min="6157" max="6157" width="3.88671875" style="1" customWidth="1"/>
    <col min="6158" max="6158" width="8.6640625" style="1"/>
    <col min="6159" max="6159" width="2.88671875" style="1" customWidth="1"/>
    <col min="6160" max="6160" width="5.5546875" style="1" customWidth="1"/>
    <col min="6161" max="6161" width="3.88671875" style="1" customWidth="1"/>
    <col min="6162" max="6162" width="14.5546875" style="1" customWidth="1"/>
    <col min="6163" max="6163" width="14.44140625" style="1" customWidth="1"/>
    <col min="6164" max="6400" width="8.6640625" style="1"/>
    <col min="6401" max="6401" width="11.88671875" style="1" customWidth="1"/>
    <col min="6402" max="6402" width="18.33203125" style="1" customWidth="1"/>
    <col min="6403" max="6403" width="23.109375" style="1" customWidth="1"/>
    <col min="6404" max="6404" width="38.88671875" style="1" customWidth="1"/>
    <col min="6405" max="6405" width="18.6640625" style="1" customWidth="1"/>
    <col min="6406" max="6406" width="1.5546875" style="1" customWidth="1"/>
    <col min="6407" max="6408" width="18.44140625" style="1" customWidth="1"/>
    <col min="6409" max="6409" width="16.5546875" style="1" customWidth="1"/>
    <col min="6410" max="6410" width="3.6640625" style="1" customWidth="1"/>
    <col min="6411" max="6411" width="4.88671875" style="1" customWidth="1"/>
    <col min="6412" max="6412" width="32.33203125" style="1" customWidth="1"/>
    <col min="6413" max="6413" width="3.88671875" style="1" customWidth="1"/>
    <col min="6414" max="6414" width="8.6640625" style="1"/>
    <col min="6415" max="6415" width="2.88671875" style="1" customWidth="1"/>
    <col min="6416" max="6416" width="5.5546875" style="1" customWidth="1"/>
    <col min="6417" max="6417" width="3.88671875" style="1" customWidth="1"/>
    <col min="6418" max="6418" width="14.5546875" style="1" customWidth="1"/>
    <col min="6419" max="6419" width="14.44140625" style="1" customWidth="1"/>
    <col min="6420" max="6656" width="8.6640625" style="1"/>
    <col min="6657" max="6657" width="11.88671875" style="1" customWidth="1"/>
    <col min="6658" max="6658" width="18.33203125" style="1" customWidth="1"/>
    <col min="6659" max="6659" width="23.109375" style="1" customWidth="1"/>
    <col min="6660" max="6660" width="38.88671875" style="1" customWidth="1"/>
    <col min="6661" max="6661" width="18.6640625" style="1" customWidth="1"/>
    <col min="6662" max="6662" width="1.5546875" style="1" customWidth="1"/>
    <col min="6663" max="6664" width="18.44140625" style="1" customWidth="1"/>
    <col min="6665" max="6665" width="16.5546875" style="1" customWidth="1"/>
    <col min="6666" max="6666" width="3.6640625" style="1" customWidth="1"/>
    <col min="6667" max="6667" width="4.88671875" style="1" customWidth="1"/>
    <col min="6668" max="6668" width="32.33203125" style="1" customWidth="1"/>
    <col min="6669" max="6669" width="3.88671875" style="1" customWidth="1"/>
    <col min="6670" max="6670" width="8.6640625" style="1"/>
    <col min="6671" max="6671" width="2.88671875" style="1" customWidth="1"/>
    <col min="6672" max="6672" width="5.5546875" style="1" customWidth="1"/>
    <col min="6673" max="6673" width="3.88671875" style="1" customWidth="1"/>
    <col min="6674" max="6674" width="14.5546875" style="1" customWidth="1"/>
    <col min="6675" max="6675" width="14.44140625" style="1" customWidth="1"/>
    <col min="6676" max="6912" width="8.6640625" style="1"/>
    <col min="6913" max="6913" width="11.88671875" style="1" customWidth="1"/>
    <col min="6914" max="6914" width="18.33203125" style="1" customWidth="1"/>
    <col min="6915" max="6915" width="23.109375" style="1" customWidth="1"/>
    <col min="6916" max="6916" width="38.88671875" style="1" customWidth="1"/>
    <col min="6917" max="6917" width="18.6640625" style="1" customWidth="1"/>
    <col min="6918" max="6918" width="1.5546875" style="1" customWidth="1"/>
    <col min="6919" max="6920" width="18.44140625" style="1" customWidth="1"/>
    <col min="6921" max="6921" width="16.5546875" style="1" customWidth="1"/>
    <col min="6922" max="6922" width="3.6640625" style="1" customWidth="1"/>
    <col min="6923" max="6923" width="4.88671875" style="1" customWidth="1"/>
    <col min="6924" max="6924" width="32.33203125" style="1" customWidth="1"/>
    <col min="6925" max="6925" width="3.88671875" style="1" customWidth="1"/>
    <col min="6926" max="6926" width="8.6640625" style="1"/>
    <col min="6927" max="6927" width="2.88671875" style="1" customWidth="1"/>
    <col min="6928" max="6928" width="5.5546875" style="1" customWidth="1"/>
    <col min="6929" max="6929" width="3.88671875" style="1" customWidth="1"/>
    <col min="6930" max="6930" width="14.5546875" style="1" customWidth="1"/>
    <col min="6931" max="6931" width="14.44140625" style="1" customWidth="1"/>
    <col min="6932" max="7168" width="8.6640625" style="1"/>
    <col min="7169" max="7169" width="11.88671875" style="1" customWidth="1"/>
    <col min="7170" max="7170" width="18.33203125" style="1" customWidth="1"/>
    <col min="7171" max="7171" width="23.109375" style="1" customWidth="1"/>
    <col min="7172" max="7172" width="38.88671875" style="1" customWidth="1"/>
    <col min="7173" max="7173" width="18.6640625" style="1" customWidth="1"/>
    <col min="7174" max="7174" width="1.5546875" style="1" customWidth="1"/>
    <col min="7175" max="7176" width="18.44140625" style="1" customWidth="1"/>
    <col min="7177" max="7177" width="16.5546875" style="1" customWidth="1"/>
    <col min="7178" max="7178" width="3.6640625" style="1" customWidth="1"/>
    <col min="7179" max="7179" width="4.88671875" style="1" customWidth="1"/>
    <col min="7180" max="7180" width="32.33203125" style="1" customWidth="1"/>
    <col min="7181" max="7181" width="3.88671875" style="1" customWidth="1"/>
    <col min="7182" max="7182" width="8.6640625" style="1"/>
    <col min="7183" max="7183" width="2.88671875" style="1" customWidth="1"/>
    <col min="7184" max="7184" width="5.5546875" style="1" customWidth="1"/>
    <col min="7185" max="7185" width="3.88671875" style="1" customWidth="1"/>
    <col min="7186" max="7186" width="14.5546875" style="1" customWidth="1"/>
    <col min="7187" max="7187" width="14.44140625" style="1" customWidth="1"/>
    <col min="7188" max="7424" width="8.6640625" style="1"/>
    <col min="7425" max="7425" width="11.88671875" style="1" customWidth="1"/>
    <col min="7426" max="7426" width="18.33203125" style="1" customWidth="1"/>
    <col min="7427" max="7427" width="23.109375" style="1" customWidth="1"/>
    <col min="7428" max="7428" width="38.88671875" style="1" customWidth="1"/>
    <col min="7429" max="7429" width="18.6640625" style="1" customWidth="1"/>
    <col min="7430" max="7430" width="1.5546875" style="1" customWidth="1"/>
    <col min="7431" max="7432" width="18.44140625" style="1" customWidth="1"/>
    <col min="7433" max="7433" width="16.5546875" style="1" customWidth="1"/>
    <col min="7434" max="7434" width="3.6640625" style="1" customWidth="1"/>
    <col min="7435" max="7435" width="4.88671875" style="1" customWidth="1"/>
    <col min="7436" max="7436" width="32.33203125" style="1" customWidth="1"/>
    <col min="7437" max="7437" width="3.88671875" style="1" customWidth="1"/>
    <col min="7438" max="7438" width="8.6640625" style="1"/>
    <col min="7439" max="7439" width="2.88671875" style="1" customWidth="1"/>
    <col min="7440" max="7440" width="5.5546875" style="1" customWidth="1"/>
    <col min="7441" max="7441" width="3.88671875" style="1" customWidth="1"/>
    <col min="7442" max="7442" width="14.5546875" style="1" customWidth="1"/>
    <col min="7443" max="7443" width="14.44140625" style="1" customWidth="1"/>
    <col min="7444" max="7680" width="8.6640625" style="1"/>
    <col min="7681" max="7681" width="11.88671875" style="1" customWidth="1"/>
    <col min="7682" max="7682" width="18.33203125" style="1" customWidth="1"/>
    <col min="7683" max="7683" width="23.109375" style="1" customWidth="1"/>
    <col min="7684" max="7684" width="38.88671875" style="1" customWidth="1"/>
    <col min="7685" max="7685" width="18.6640625" style="1" customWidth="1"/>
    <col min="7686" max="7686" width="1.5546875" style="1" customWidth="1"/>
    <col min="7687" max="7688" width="18.44140625" style="1" customWidth="1"/>
    <col min="7689" max="7689" width="16.5546875" style="1" customWidth="1"/>
    <col min="7690" max="7690" width="3.6640625" style="1" customWidth="1"/>
    <col min="7691" max="7691" width="4.88671875" style="1" customWidth="1"/>
    <col min="7692" max="7692" width="32.33203125" style="1" customWidth="1"/>
    <col min="7693" max="7693" width="3.88671875" style="1" customWidth="1"/>
    <col min="7694" max="7694" width="8.6640625" style="1"/>
    <col min="7695" max="7695" width="2.88671875" style="1" customWidth="1"/>
    <col min="7696" max="7696" width="5.5546875" style="1" customWidth="1"/>
    <col min="7697" max="7697" width="3.88671875" style="1" customWidth="1"/>
    <col min="7698" max="7698" width="14.5546875" style="1" customWidth="1"/>
    <col min="7699" max="7699" width="14.44140625" style="1" customWidth="1"/>
    <col min="7700" max="7936" width="8.6640625" style="1"/>
    <col min="7937" max="7937" width="11.88671875" style="1" customWidth="1"/>
    <col min="7938" max="7938" width="18.33203125" style="1" customWidth="1"/>
    <col min="7939" max="7939" width="23.109375" style="1" customWidth="1"/>
    <col min="7940" max="7940" width="38.88671875" style="1" customWidth="1"/>
    <col min="7941" max="7941" width="18.6640625" style="1" customWidth="1"/>
    <col min="7942" max="7942" width="1.5546875" style="1" customWidth="1"/>
    <col min="7943" max="7944" width="18.44140625" style="1" customWidth="1"/>
    <col min="7945" max="7945" width="16.5546875" style="1" customWidth="1"/>
    <col min="7946" max="7946" width="3.6640625" style="1" customWidth="1"/>
    <col min="7947" max="7947" width="4.88671875" style="1" customWidth="1"/>
    <col min="7948" max="7948" width="32.33203125" style="1" customWidth="1"/>
    <col min="7949" max="7949" width="3.88671875" style="1" customWidth="1"/>
    <col min="7950" max="7950" width="8.6640625" style="1"/>
    <col min="7951" max="7951" width="2.88671875" style="1" customWidth="1"/>
    <col min="7952" max="7952" width="5.5546875" style="1" customWidth="1"/>
    <col min="7953" max="7953" width="3.88671875" style="1" customWidth="1"/>
    <col min="7954" max="7954" width="14.5546875" style="1" customWidth="1"/>
    <col min="7955" max="7955" width="14.44140625" style="1" customWidth="1"/>
    <col min="7956" max="8192" width="8.6640625" style="1"/>
    <col min="8193" max="8193" width="11.88671875" style="1" customWidth="1"/>
    <col min="8194" max="8194" width="18.33203125" style="1" customWidth="1"/>
    <col min="8195" max="8195" width="23.109375" style="1" customWidth="1"/>
    <col min="8196" max="8196" width="38.88671875" style="1" customWidth="1"/>
    <col min="8197" max="8197" width="18.6640625" style="1" customWidth="1"/>
    <col min="8198" max="8198" width="1.5546875" style="1" customWidth="1"/>
    <col min="8199" max="8200" width="18.44140625" style="1" customWidth="1"/>
    <col min="8201" max="8201" width="16.5546875" style="1" customWidth="1"/>
    <col min="8202" max="8202" width="3.6640625" style="1" customWidth="1"/>
    <col min="8203" max="8203" width="4.88671875" style="1" customWidth="1"/>
    <col min="8204" max="8204" width="32.33203125" style="1" customWidth="1"/>
    <col min="8205" max="8205" width="3.88671875" style="1" customWidth="1"/>
    <col min="8206" max="8206" width="8.6640625" style="1"/>
    <col min="8207" max="8207" width="2.88671875" style="1" customWidth="1"/>
    <col min="8208" max="8208" width="5.5546875" style="1" customWidth="1"/>
    <col min="8209" max="8209" width="3.88671875" style="1" customWidth="1"/>
    <col min="8210" max="8210" width="14.5546875" style="1" customWidth="1"/>
    <col min="8211" max="8211" width="14.44140625" style="1" customWidth="1"/>
    <col min="8212" max="8448" width="8.6640625" style="1"/>
    <col min="8449" max="8449" width="11.88671875" style="1" customWidth="1"/>
    <col min="8450" max="8450" width="18.33203125" style="1" customWidth="1"/>
    <col min="8451" max="8451" width="23.109375" style="1" customWidth="1"/>
    <col min="8452" max="8452" width="38.88671875" style="1" customWidth="1"/>
    <col min="8453" max="8453" width="18.6640625" style="1" customWidth="1"/>
    <col min="8454" max="8454" width="1.5546875" style="1" customWidth="1"/>
    <col min="8455" max="8456" width="18.44140625" style="1" customWidth="1"/>
    <col min="8457" max="8457" width="16.5546875" style="1" customWidth="1"/>
    <col min="8458" max="8458" width="3.6640625" style="1" customWidth="1"/>
    <col min="8459" max="8459" width="4.88671875" style="1" customWidth="1"/>
    <col min="8460" max="8460" width="32.33203125" style="1" customWidth="1"/>
    <col min="8461" max="8461" width="3.88671875" style="1" customWidth="1"/>
    <col min="8462" max="8462" width="8.6640625" style="1"/>
    <col min="8463" max="8463" width="2.88671875" style="1" customWidth="1"/>
    <col min="8464" max="8464" width="5.5546875" style="1" customWidth="1"/>
    <col min="8465" max="8465" width="3.88671875" style="1" customWidth="1"/>
    <col min="8466" max="8466" width="14.5546875" style="1" customWidth="1"/>
    <col min="8467" max="8467" width="14.44140625" style="1" customWidth="1"/>
    <col min="8468" max="8704" width="8.6640625" style="1"/>
    <col min="8705" max="8705" width="11.88671875" style="1" customWidth="1"/>
    <col min="8706" max="8706" width="18.33203125" style="1" customWidth="1"/>
    <col min="8707" max="8707" width="23.109375" style="1" customWidth="1"/>
    <col min="8708" max="8708" width="38.88671875" style="1" customWidth="1"/>
    <col min="8709" max="8709" width="18.6640625" style="1" customWidth="1"/>
    <col min="8710" max="8710" width="1.5546875" style="1" customWidth="1"/>
    <col min="8711" max="8712" width="18.44140625" style="1" customWidth="1"/>
    <col min="8713" max="8713" width="16.5546875" style="1" customWidth="1"/>
    <col min="8714" max="8714" width="3.6640625" style="1" customWidth="1"/>
    <col min="8715" max="8715" width="4.88671875" style="1" customWidth="1"/>
    <col min="8716" max="8716" width="32.33203125" style="1" customWidth="1"/>
    <col min="8717" max="8717" width="3.88671875" style="1" customWidth="1"/>
    <col min="8718" max="8718" width="8.6640625" style="1"/>
    <col min="8719" max="8719" width="2.88671875" style="1" customWidth="1"/>
    <col min="8720" max="8720" width="5.5546875" style="1" customWidth="1"/>
    <col min="8721" max="8721" width="3.88671875" style="1" customWidth="1"/>
    <col min="8722" max="8722" width="14.5546875" style="1" customWidth="1"/>
    <col min="8723" max="8723" width="14.44140625" style="1" customWidth="1"/>
    <col min="8724" max="8960" width="8.6640625" style="1"/>
    <col min="8961" max="8961" width="11.88671875" style="1" customWidth="1"/>
    <col min="8962" max="8962" width="18.33203125" style="1" customWidth="1"/>
    <col min="8963" max="8963" width="23.109375" style="1" customWidth="1"/>
    <col min="8964" max="8964" width="38.88671875" style="1" customWidth="1"/>
    <col min="8965" max="8965" width="18.6640625" style="1" customWidth="1"/>
    <col min="8966" max="8966" width="1.5546875" style="1" customWidth="1"/>
    <col min="8967" max="8968" width="18.44140625" style="1" customWidth="1"/>
    <col min="8969" max="8969" width="16.5546875" style="1" customWidth="1"/>
    <col min="8970" max="8970" width="3.6640625" style="1" customWidth="1"/>
    <col min="8971" max="8971" width="4.88671875" style="1" customWidth="1"/>
    <col min="8972" max="8972" width="32.33203125" style="1" customWidth="1"/>
    <col min="8973" max="8973" width="3.88671875" style="1" customWidth="1"/>
    <col min="8974" max="8974" width="8.6640625" style="1"/>
    <col min="8975" max="8975" width="2.88671875" style="1" customWidth="1"/>
    <col min="8976" max="8976" width="5.5546875" style="1" customWidth="1"/>
    <col min="8977" max="8977" width="3.88671875" style="1" customWidth="1"/>
    <col min="8978" max="8978" width="14.5546875" style="1" customWidth="1"/>
    <col min="8979" max="8979" width="14.44140625" style="1" customWidth="1"/>
    <col min="8980" max="9216" width="8.6640625" style="1"/>
    <col min="9217" max="9217" width="11.88671875" style="1" customWidth="1"/>
    <col min="9218" max="9218" width="18.33203125" style="1" customWidth="1"/>
    <col min="9219" max="9219" width="23.109375" style="1" customWidth="1"/>
    <col min="9220" max="9220" width="38.88671875" style="1" customWidth="1"/>
    <col min="9221" max="9221" width="18.6640625" style="1" customWidth="1"/>
    <col min="9222" max="9222" width="1.5546875" style="1" customWidth="1"/>
    <col min="9223" max="9224" width="18.44140625" style="1" customWidth="1"/>
    <col min="9225" max="9225" width="16.5546875" style="1" customWidth="1"/>
    <col min="9226" max="9226" width="3.6640625" style="1" customWidth="1"/>
    <col min="9227" max="9227" width="4.88671875" style="1" customWidth="1"/>
    <col min="9228" max="9228" width="32.33203125" style="1" customWidth="1"/>
    <col min="9229" max="9229" width="3.88671875" style="1" customWidth="1"/>
    <col min="9230" max="9230" width="8.6640625" style="1"/>
    <col min="9231" max="9231" width="2.88671875" style="1" customWidth="1"/>
    <col min="9232" max="9232" width="5.5546875" style="1" customWidth="1"/>
    <col min="9233" max="9233" width="3.88671875" style="1" customWidth="1"/>
    <col min="9234" max="9234" width="14.5546875" style="1" customWidth="1"/>
    <col min="9235" max="9235" width="14.44140625" style="1" customWidth="1"/>
    <col min="9236" max="9472" width="8.6640625" style="1"/>
    <col min="9473" max="9473" width="11.88671875" style="1" customWidth="1"/>
    <col min="9474" max="9474" width="18.33203125" style="1" customWidth="1"/>
    <col min="9475" max="9475" width="23.109375" style="1" customWidth="1"/>
    <col min="9476" max="9476" width="38.88671875" style="1" customWidth="1"/>
    <col min="9477" max="9477" width="18.6640625" style="1" customWidth="1"/>
    <col min="9478" max="9478" width="1.5546875" style="1" customWidth="1"/>
    <col min="9479" max="9480" width="18.44140625" style="1" customWidth="1"/>
    <col min="9481" max="9481" width="16.5546875" style="1" customWidth="1"/>
    <col min="9482" max="9482" width="3.6640625" style="1" customWidth="1"/>
    <col min="9483" max="9483" width="4.88671875" style="1" customWidth="1"/>
    <col min="9484" max="9484" width="32.33203125" style="1" customWidth="1"/>
    <col min="9485" max="9485" width="3.88671875" style="1" customWidth="1"/>
    <col min="9486" max="9486" width="8.6640625" style="1"/>
    <col min="9487" max="9487" width="2.88671875" style="1" customWidth="1"/>
    <col min="9488" max="9488" width="5.5546875" style="1" customWidth="1"/>
    <col min="9489" max="9489" width="3.88671875" style="1" customWidth="1"/>
    <col min="9490" max="9490" width="14.5546875" style="1" customWidth="1"/>
    <col min="9491" max="9491" width="14.44140625" style="1" customWidth="1"/>
    <col min="9492" max="9728" width="8.6640625" style="1"/>
    <col min="9729" max="9729" width="11.88671875" style="1" customWidth="1"/>
    <col min="9730" max="9730" width="18.33203125" style="1" customWidth="1"/>
    <col min="9731" max="9731" width="23.109375" style="1" customWidth="1"/>
    <col min="9732" max="9732" width="38.88671875" style="1" customWidth="1"/>
    <col min="9733" max="9733" width="18.6640625" style="1" customWidth="1"/>
    <col min="9734" max="9734" width="1.5546875" style="1" customWidth="1"/>
    <col min="9735" max="9736" width="18.44140625" style="1" customWidth="1"/>
    <col min="9737" max="9737" width="16.5546875" style="1" customWidth="1"/>
    <col min="9738" max="9738" width="3.6640625" style="1" customWidth="1"/>
    <col min="9739" max="9739" width="4.88671875" style="1" customWidth="1"/>
    <col min="9740" max="9740" width="32.33203125" style="1" customWidth="1"/>
    <col min="9741" max="9741" width="3.88671875" style="1" customWidth="1"/>
    <col min="9742" max="9742" width="8.6640625" style="1"/>
    <col min="9743" max="9743" width="2.88671875" style="1" customWidth="1"/>
    <col min="9744" max="9744" width="5.5546875" style="1" customWidth="1"/>
    <col min="9745" max="9745" width="3.88671875" style="1" customWidth="1"/>
    <col min="9746" max="9746" width="14.5546875" style="1" customWidth="1"/>
    <col min="9747" max="9747" width="14.44140625" style="1" customWidth="1"/>
    <col min="9748" max="9984" width="8.6640625" style="1"/>
    <col min="9985" max="9985" width="11.88671875" style="1" customWidth="1"/>
    <col min="9986" max="9986" width="18.33203125" style="1" customWidth="1"/>
    <col min="9987" max="9987" width="23.109375" style="1" customWidth="1"/>
    <col min="9988" max="9988" width="38.88671875" style="1" customWidth="1"/>
    <col min="9989" max="9989" width="18.6640625" style="1" customWidth="1"/>
    <col min="9990" max="9990" width="1.5546875" style="1" customWidth="1"/>
    <col min="9991" max="9992" width="18.44140625" style="1" customWidth="1"/>
    <col min="9993" max="9993" width="16.5546875" style="1" customWidth="1"/>
    <col min="9994" max="9994" width="3.6640625" style="1" customWidth="1"/>
    <col min="9995" max="9995" width="4.88671875" style="1" customWidth="1"/>
    <col min="9996" max="9996" width="32.33203125" style="1" customWidth="1"/>
    <col min="9997" max="9997" width="3.88671875" style="1" customWidth="1"/>
    <col min="9998" max="9998" width="8.6640625" style="1"/>
    <col min="9999" max="9999" width="2.88671875" style="1" customWidth="1"/>
    <col min="10000" max="10000" width="5.5546875" style="1" customWidth="1"/>
    <col min="10001" max="10001" width="3.88671875" style="1" customWidth="1"/>
    <col min="10002" max="10002" width="14.5546875" style="1" customWidth="1"/>
    <col min="10003" max="10003" width="14.44140625" style="1" customWidth="1"/>
    <col min="10004" max="10240" width="8.6640625" style="1"/>
    <col min="10241" max="10241" width="11.88671875" style="1" customWidth="1"/>
    <col min="10242" max="10242" width="18.33203125" style="1" customWidth="1"/>
    <col min="10243" max="10243" width="23.109375" style="1" customWidth="1"/>
    <col min="10244" max="10244" width="38.88671875" style="1" customWidth="1"/>
    <col min="10245" max="10245" width="18.6640625" style="1" customWidth="1"/>
    <col min="10246" max="10246" width="1.5546875" style="1" customWidth="1"/>
    <col min="10247" max="10248" width="18.44140625" style="1" customWidth="1"/>
    <col min="10249" max="10249" width="16.5546875" style="1" customWidth="1"/>
    <col min="10250" max="10250" width="3.6640625" style="1" customWidth="1"/>
    <col min="10251" max="10251" width="4.88671875" style="1" customWidth="1"/>
    <col min="10252" max="10252" width="32.33203125" style="1" customWidth="1"/>
    <col min="10253" max="10253" width="3.88671875" style="1" customWidth="1"/>
    <col min="10254" max="10254" width="8.6640625" style="1"/>
    <col min="10255" max="10255" width="2.88671875" style="1" customWidth="1"/>
    <col min="10256" max="10256" width="5.5546875" style="1" customWidth="1"/>
    <col min="10257" max="10257" width="3.88671875" style="1" customWidth="1"/>
    <col min="10258" max="10258" width="14.5546875" style="1" customWidth="1"/>
    <col min="10259" max="10259" width="14.44140625" style="1" customWidth="1"/>
    <col min="10260" max="10496" width="8.6640625" style="1"/>
    <col min="10497" max="10497" width="11.88671875" style="1" customWidth="1"/>
    <col min="10498" max="10498" width="18.33203125" style="1" customWidth="1"/>
    <col min="10499" max="10499" width="23.109375" style="1" customWidth="1"/>
    <col min="10500" max="10500" width="38.88671875" style="1" customWidth="1"/>
    <col min="10501" max="10501" width="18.6640625" style="1" customWidth="1"/>
    <col min="10502" max="10502" width="1.5546875" style="1" customWidth="1"/>
    <col min="10503" max="10504" width="18.44140625" style="1" customWidth="1"/>
    <col min="10505" max="10505" width="16.5546875" style="1" customWidth="1"/>
    <col min="10506" max="10506" width="3.6640625" style="1" customWidth="1"/>
    <col min="10507" max="10507" width="4.88671875" style="1" customWidth="1"/>
    <col min="10508" max="10508" width="32.33203125" style="1" customWidth="1"/>
    <col min="10509" max="10509" width="3.88671875" style="1" customWidth="1"/>
    <col min="10510" max="10510" width="8.6640625" style="1"/>
    <col min="10511" max="10511" width="2.88671875" style="1" customWidth="1"/>
    <col min="10512" max="10512" width="5.5546875" style="1" customWidth="1"/>
    <col min="10513" max="10513" width="3.88671875" style="1" customWidth="1"/>
    <col min="10514" max="10514" width="14.5546875" style="1" customWidth="1"/>
    <col min="10515" max="10515" width="14.44140625" style="1" customWidth="1"/>
    <col min="10516" max="10752" width="8.6640625" style="1"/>
    <col min="10753" max="10753" width="11.88671875" style="1" customWidth="1"/>
    <col min="10754" max="10754" width="18.33203125" style="1" customWidth="1"/>
    <col min="10755" max="10755" width="23.109375" style="1" customWidth="1"/>
    <col min="10756" max="10756" width="38.88671875" style="1" customWidth="1"/>
    <col min="10757" max="10757" width="18.6640625" style="1" customWidth="1"/>
    <col min="10758" max="10758" width="1.5546875" style="1" customWidth="1"/>
    <col min="10759" max="10760" width="18.44140625" style="1" customWidth="1"/>
    <col min="10761" max="10761" width="16.5546875" style="1" customWidth="1"/>
    <col min="10762" max="10762" width="3.6640625" style="1" customWidth="1"/>
    <col min="10763" max="10763" width="4.88671875" style="1" customWidth="1"/>
    <col min="10764" max="10764" width="32.33203125" style="1" customWidth="1"/>
    <col min="10765" max="10765" width="3.88671875" style="1" customWidth="1"/>
    <col min="10766" max="10766" width="8.6640625" style="1"/>
    <col min="10767" max="10767" width="2.88671875" style="1" customWidth="1"/>
    <col min="10768" max="10768" width="5.5546875" style="1" customWidth="1"/>
    <col min="10769" max="10769" width="3.88671875" style="1" customWidth="1"/>
    <col min="10770" max="10770" width="14.5546875" style="1" customWidth="1"/>
    <col min="10771" max="10771" width="14.44140625" style="1" customWidth="1"/>
    <col min="10772" max="11008" width="8.6640625" style="1"/>
    <col min="11009" max="11009" width="11.88671875" style="1" customWidth="1"/>
    <col min="11010" max="11010" width="18.33203125" style="1" customWidth="1"/>
    <col min="11011" max="11011" width="23.109375" style="1" customWidth="1"/>
    <col min="11012" max="11012" width="38.88671875" style="1" customWidth="1"/>
    <col min="11013" max="11013" width="18.6640625" style="1" customWidth="1"/>
    <col min="11014" max="11014" width="1.5546875" style="1" customWidth="1"/>
    <col min="11015" max="11016" width="18.44140625" style="1" customWidth="1"/>
    <col min="11017" max="11017" width="16.5546875" style="1" customWidth="1"/>
    <col min="11018" max="11018" width="3.6640625" style="1" customWidth="1"/>
    <col min="11019" max="11019" width="4.88671875" style="1" customWidth="1"/>
    <col min="11020" max="11020" width="32.33203125" style="1" customWidth="1"/>
    <col min="11021" max="11021" width="3.88671875" style="1" customWidth="1"/>
    <col min="11022" max="11022" width="8.6640625" style="1"/>
    <col min="11023" max="11023" width="2.88671875" style="1" customWidth="1"/>
    <col min="11024" max="11024" width="5.5546875" style="1" customWidth="1"/>
    <col min="11025" max="11025" width="3.88671875" style="1" customWidth="1"/>
    <col min="11026" max="11026" width="14.5546875" style="1" customWidth="1"/>
    <col min="11027" max="11027" width="14.44140625" style="1" customWidth="1"/>
    <col min="11028" max="11264" width="8.6640625" style="1"/>
    <col min="11265" max="11265" width="11.88671875" style="1" customWidth="1"/>
    <col min="11266" max="11266" width="18.33203125" style="1" customWidth="1"/>
    <col min="11267" max="11267" width="23.109375" style="1" customWidth="1"/>
    <col min="11268" max="11268" width="38.88671875" style="1" customWidth="1"/>
    <col min="11269" max="11269" width="18.6640625" style="1" customWidth="1"/>
    <col min="11270" max="11270" width="1.5546875" style="1" customWidth="1"/>
    <col min="11271" max="11272" width="18.44140625" style="1" customWidth="1"/>
    <col min="11273" max="11273" width="16.5546875" style="1" customWidth="1"/>
    <col min="11274" max="11274" width="3.6640625" style="1" customWidth="1"/>
    <col min="11275" max="11275" width="4.88671875" style="1" customWidth="1"/>
    <col min="11276" max="11276" width="32.33203125" style="1" customWidth="1"/>
    <col min="11277" max="11277" width="3.88671875" style="1" customWidth="1"/>
    <col min="11278" max="11278" width="8.6640625" style="1"/>
    <col min="11279" max="11279" width="2.88671875" style="1" customWidth="1"/>
    <col min="11280" max="11280" width="5.5546875" style="1" customWidth="1"/>
    <col min="11281" max="11281" width="3.88671875" style="1" customWidth="1"/>
    <col min="11282" max="11282" width="14.5546875" style="1" customWidth="1"/>
    <col min="11283" max="11283" width="14.44140625" style="1" customWidth="1"/>
    <col min="11284" max="11520" width="8.6640625" style="1"/>
    <col min="11521" max="11521" width="11.88671875" style="1" customWidth="1"/>
    <col min="11522" max="11522" width="18.33203125" style="1" customWidth="1"/>
    <col min="11523" max="11523" width="23.109375" style="1" customWidth="1"/>
    <col min="11524" max="11524" width="38.88671875" style="1" customWidth="1"/>
    <col min="11525" max="11525" width="18.6640625" style="1" customWidth="1"/>
    <col min="11526" max="11526" width="1.5546875" style="1" customWidth="1"/>
    <col min="11527" max="11528" width="18.44140625" style="1" customWidth="1"/>
    <col min="11529" max="11529" width="16.5546875" style="1" customWidth="1"/>
    <col min="11530" max="11530" width="3.6640625" style="1" customWidth="1"/>
    <col min="11531" max="11531" width="4.88671875" style="1" customWidth="1"/>
    <col min="11532" max="11532" width="32.33203125" style="1" customWidth="1"/>
    <col min="11533" max="11533" width="3.88671875" style="1" customWidth="1"/>
    <col min="11534" max="11534" width="8.6640625" style="1"/>
    <col min="11535" max="11535" width="2.88671875" style="1" customWidth="1"/>
    <col min="11536" max="11536" width="5.5546875" style="1" customWidth="1"/>
    <col min="11537" max="11537" width="3.88671875" style="1" customWidth="1"/>
    <col min="11538" max="11538" width="14.5546875" style="1" customWidth="1"/>
    <col min="11539" max="11539" width="14.44140625" style="1" customWidth="1"/>
    <col min="11540" max="11776" width="8.6640625" style="1"/>
    <col min="11777" max="11777" width="11.88671875" style="1" customWidth="1"/>
    <col min="11778" max="11778" width="18.33203125" style="1" customWidth="1"/>
    <col min="11779" max="11779" width="23.109375" style="1" customWidth="1"/>
    <col min="11780" max="11780" width="38.88671875" style="1" customWidth="1"/>
    <col min="11781" max="11781" width="18.6640625" style="1" customWidth="1"/>
    <col min="11782" max="11782" width="1.5546875" style="1" customWidth="1"/>
    <col min="11783" max="11784" width="18.44140625" style="1" customWidth="1"/>
    <col min="11785" max="11785" width="16.5546875" style="1" customWidth="1"/>
    <col min="11786" max="11786" width="3.6640625" style="1" customWidth="1"/>
    <col min="11787" max="11787" width="4.88671875" style="1" customWidth="1"/>
    <col min="11788" max="11788" width="32.33203125" style="1" customWidth="1"/>
    <col min="11789" max="11789" width="3.88671875" style="1" customWidth="1"/>
    <col min="11790" max="11790" width="8.6640625" style="1"/>
    <col min="11791" max="11791" width="2.88671875" style="1" customWidth="1"/>
    <col min="11792" max="11792" width="5.5546875" style="1" customWidth="1"/>
    <col min="11793" max="11793" width="3.88671875" style="1" customWidth="1"/>
    <col min="11794" max="11794" width="14.5546875" style="1" customWidth="1"/>
    <col min="11795" max="11795" width="14.44140625" style="1" customWidth="1"/>
    <col min="11796" max="12032" width="8.6640625" style="1"/>
    <col min="12033" max="12033" width="11.88671875" style="1" customWidth="1"/>
    <col min="12034" max="12034" width="18.33203125" style="1" customWidth="1"/>
    <col min="12035" max="12035" width="23.109375" style="1" customWidth="1"/>
    <col min="12036" max="12036" width="38.88671875" style="1" customWidth="1"/>
    <col min="12037" max="12037" width="18.6640625" style="1" customWidth="1"/>
    <col min="12038" max="12038" width="1.5546875" style="1" customWidth="1"/>
    <col min="12039" max="12040" width="18.44140625" style="1" customWidth="1"/>
    <col min="12041" max="12041" width="16.5546875" style="1" customWidth="1"/>
    <col min="12042" max="12042" width="3.6640625" style="1" customWidth="1"/>
    <col min="12043" max="12043" width="4.88671875" style="1" customWidth="1"/>
    <col min="12044" max="12044" width="32.33203125" style="1" customWidth="1"/>
    <col min="12045" max="12045" width="3.88671875" style="1" customWidth="1"/>
    <col min="12046" max="12046" width="8.6640625" style="1"/>
    <col min="12047" max="12047" width="2.88671875" style="1" customWidth="1"/>
    <col min="12048" max="12048" width="5.5546875" style="1" customWidth="1"/>
    <col min="12049" max="12049" width="3.88671875" style="1" customWidth="1"/>
    <col min="12050" max="12050" width="14.5546875" style="1" customWidth="1"/>
    <col min="12051" max="12051" width="14.44140625" style="1" customWidth="1"/>
    <col min="12052" max="12288" width="8.6640625" style="1"/>
    <col min="12289" max="12289" width="11.88671875" style="1" customWidth="1"/>
    <col min="12290" max="12290" width="18.33203125" style="1" customWidth="1"/>
    <col min="12291" max="12291" width="23.109375" style="1" customWidth="1"/>
    <col min="12292" max="12292" width="38.88671875" style="1" customWidth="1"/>
    <col min="12293" max="12293" width="18.6640625" style="1" customWidth="1"/>
    <col min="12294" max="12294" width="1.5546875" style="1" customWidth="1"/>
    <col min="12295" max="12296" width="18.44140625" style="1" customWidth="1"/>
    <col min="12297" max="12297" width="16.5546875" style="1" customWidth="1"/>
    <col min="12298" max="12298" width="3.6640625" style="1" customWidth="1"/>
    <col min="12299" max="12299" width="4.88671875" style="1" customWidth="1"/>
    <col min="12300" max="12300" width="32.33203125" style="1" customWidth="1"/>
    <col min="12301" max="12301" width="3.88671875" style="1" customWidth="1"/>
    <col min="12302" max="12302" width="8.6640625" style="1"/>
    <col min="12303" max="12303" width="2.88671875" style="1" customWidth="1"/>
    <col min="12304" max="12304" width="5.5546875" style="1" customWidth="1"/>
    <col min="12305" max="12305" width="3.88671875" style="1" customWidth="1"/>
    <col min="12306" max="12306" width="14.5546875" style="1" customWidth="1"/>
    <col min="12307" max="12307" width="14.44140625" style="1" customWidth="1"/>
    <col min="12308" max="12544" width="8.6640625" style="1"/>
    <col min="12545" max="12545" width="11.88671875" style="1" customWidth="1"/>
    <col min="12546" max="12546" width="18.33203125" style="1" customWidth="1"/>
    <col min="12547" max="12547" width="23.109375" style="1" customWidth="1"/>
    <col min="12548" max="12548" width="38.88671875" style="1" customWidth="1"/>
    <col min="12549" max="12549" width="18.6640625" style="1" customWidth="1"/>
    <col min="12550" max="12550" width="1.5546875" style="1" customWidth="1"/>
    <col min="12551" max="12552" width="18.44140625" style="1" customWidth="1"/>
    <col min="12553" max="12553" width="16.5546875" style="1" customWidth="1"/>
    <col min="12554" max="12554" width="3.6640625" style="1" customWidth="1"/>
    <col min="12555" max="12555" width="4.88671875" style="1" customWidth="1"/>
    <col min="12556" max="12556" width="32.33203125" style="1" customWidth="1"/>
    <col min="12557" max="12557" width="3.88671875" style="1" customWidth="1"/>
    <col min="12558" max="12558" width="8.6640625" style="1"/>
    <col min="12559" max="12559" width="2.88671875" style="1" customWidth="1"/>
    <col min="12560" max="12560" width="5.5546875" style="1" customWidth="1"/>
    <col min="12561" max="12561" width="3.88671875" style="1" customWidth="1"/>
    <col min="12562" max="12562" width="14.5546875" style="1" customWidth="1"/>
    <col min="12563" max="12563" width="14.44140625" style="1" customWidth="1"/>
    <col min="12564" max="12800" width="8.6640625" style="1"/>
    <col min="12801" max="12801" width="11.88671875" style="1" customWidth="1"/>
    <col min="12802" max="12802" width="18.33203125" style="1" customWidth="1"/>
    <col min="12803" max="12803" width="23.109375" style="1" customWidth="1"/>
    <col min="12804" max="12804" width="38.88671875" style="1" customWidth="1"/>
    <col min="12805" max="12805" width="18.6640625" style="1" customWidth="1"/>
    <col min="12806" max="12806" width="1.5546875" style="1" customWidth="1"/>
    <col min="12807" max="12808" width="18.44140625" style="1" customWidth="1"/>
    <col min="12809" max="12809" width="16.5546875" style="1" customWidth="1"/>
    <col min="12810" max="12810" width="3.6640625" style="1" customWidth="1"/>
    <col min="12811" max="12811" width="4.88671875" style="1" customWidth="1"/>
    <col min="12812" max="12812" width="32.33203125" style="1" customWidth="1"/>
    <col min="12813" max="12813" width="3.88671875" style="1" customWidth="1"/>
    <col min="12814" max="12814" width="8.6640625" style="1"/>
    <col min="12815" max="12815" width="2.88671875" style="1" customWidth="1"/>
    <col min="12816" max="12816" width="5.5546875" style="1" customWidth="1"/>
    <col min="12817" max="12817" width="3.88671875" style="1" customWidth="1"/>
    <col min="12818" max="12818" width="14.5546875" style="1" customWidth="1"/>
    <col min="12819" max="12819" width="14.44140625" style="1" customWidth="1"/>
    <col min="12820" max="13056" width="8.6640625" style="1"/>
    <col min="13057" max="13057" width="11.88671875" style="1" customWidth="1"/>
    <col min="13058" max="13058" width="18.33203125" style="1" customWidth="1"/>
    <col min="13059" max="13059" width="23.109375" style="1" customWidth="1"/>
    <col min="13060" max="13060" width="38.88671875" style="1" customWidth="1"/>
    <col min="13061" max="13061" width="18.6640625" style="1" customWidth="1"/>
    <col min="13062" max="13062" width="1.5546875" style="1" customWidth="1"/>
    <col min="13063" max="13064" width="18.44140625" style="1" customWidth="1"/>
    <col min="13065" max="13065" width="16.5546875" style="1" customWidth="1"/>
    <col min="13066" max="13066" width="3.6640625" style="1" customWidth="1"/>
    <col min="13067" max="13067" width="4.88671875" style="1" customWidth="1"/>
    <col min="13068" max="13068" width="32.33203125" style="1" customWidth="1"/>
    <col min="13069" max="13069" width="3.88671875" style="1" customWidth="1"/>
    <col min="13070" max="13070" width="8.6640625" style="1"/>
    <col min="13071" max="13071" width="2.88671875" style="1" customWidth="1"/>
    <col min="13072" max="13072" width="5.5546875" style="1" customWidth="1"/>
    <col min="13073" max="13073" width="3.88671875" style="1" customWidth="1"/>
    <col min="13074" max="13074" width="14.5546875" style="1" customWidth="1"/>
    <col min="13075" max="13075" width="14.44140625" style="1" customWidth="1"/>
    <col min="13076" max="13312" width="8.6640625" style="1"/>
    <col min="13313" max="13313" width="11.88671875" style="1" customWidth="1"/>
    <col min="13314" max="13314" width="18.33203125" style="1" customWidth="1"/>
    <col min="13315" max="13315" width="23.109375" style="1" customWidth="1"/>
    <col min="13316" max="13316" width="38.88671875" style="1" customWidth="1"/>
    <col min="13317" max="13317" width="18.6640625" style="1" customWidth="1"/>
    <col min="13318" max="13318" width="1.5546875" style="1" customWidth="1"/>
    <col min="13319" max="13320" width="18.44140625" style="1" customWidth="1"/>
    <col min="13321" max="13321" width="16.5546875" style="1" customWidth="1"/>
    <col min="13322" max="13322" width="3.6640625" style="1" customWidth="1"/>
    <col min="13323" max="13323" width="4.88671875" style="1" customWidth="1"/>
    <col min="13324" max="13324" width="32.33203125" style="1" customWidth="1"/>
    <col min="13325" max="13325" width="3.88671875" style="1" customWidth="1"/>
    <col min="13326" max="13326" width="8.6640625" style="1"/>
    <col min="13327" max="13327" width="2.88671875" style="1" customWidth="1"/>
    <col min="13328" max="13328" width="5.5546875" style="1" customWidth="1"/>
    <col min="13329" max="13329" width="3.88671875" style="1" customWidth="1"/>
    <col min="13330" max="13330" width="14.5546875" style="1" customWidth="1"/>
    <col min="13331" max="13331" width="14.44140625" style="1" customWidth="1"/>
    <col min="13332" max="13568" width="8.6640625" style="1"/>
    <col min="13569" max="13569" width="11.88671875" style="1" customWidth="1"/>
    <col min="13570" max="13570" width="18.33203125" style="1" customWidth="1"/>
    <col min="13571" max="13571" width="23.109375" style="1" customWidth="1"/>
    <col min="13572" max="13572" width="38.88671875" style="1" customWidth="1"/>
    <col min="13573" max="13573" width="18.6640625" style="1" customWidth="1"/>
    <col min="13574" max="13574" width="1.5546875" style="1" customWidth="1"/>
    <col min="13575" max="13576" width="18.44140625" style="1" customWidth="1"/>
    <col min="13577" max="13577" width="16.5546875" style="1" customWidth="1"/>
    <col min="13578" max="13578" width="3.6640625" style="1" customWidth="1"/>
    <col min="13579" max="13579" width="4.88671875" style="1" customWidth="1"/>
    <col min="13580" max="13580" width="32.33203125" style="1" customWidth="1"/>
    <col min="13581" max="13581" width="3.88671875" style="1" customWidth="1"/>
    <col min="13582" max="13582" width="8.6640625" style="1"/>
    <col min="13583" max="13583" width="2.88671875" style="1" customWidth="1"/>
    <col min="13584" max="13584" width="5.5546875" style="1" customWidth="1"/>
    <col min="13585" max="13585" width="3.88671875" style="1" customWidth="1"/>
    <col min="13586" max="13586" width="14.5546875" style="1" customWidth="1"/>
    <col min="13587" max="13587" width="14.44140625" style="1" customWidth="1"/>
    <col min="13588" max="13824" width="8.6640625" style="1"/>
    <col min="13825" max="13825" width="11.88671875" style="1" customWidth="1"/>
    <col min="13826" max="13826" width="18.33203125" style="1" customWidth="1"/>
    <col min="13827" max="13827" width="23.109375" style="1" customWidth="1"/>
    <col min="13828" max="13828" width="38.88671875" style="1" customWidth="1"/>
    <col min="13829" max="13829" width="18.6640625" style="1" customWidth="1"/>
    <col min="13830" max="13830" width="1.5546875" style="1" customWidth="1"/>
    <col min="13831" max="13832" width="18.44140625" style="1" customWidth="1"/>
    <col min="13833" max="13833" width="16.5546875" style="1" customWidth="1"/>
    <col min="13834" max="13834" width="3.6640625" style="1" customWidth="1"/>
    <col min="13835" max="13835" width="4.88671875" style="1" customWidth="1"/>
    <col min="13836" max="13836" width="32.33203125" style="1" customWidth="1"/>
    <col min="13837" max="13837" width="3.88671875" style="1" customWidth="1"/>
    <col min="13838" max="13838" width="8.6640625" style="1"/>
    <col min="13839" max="13839" width="2.88671875" style="1" customWidth="1"/>
    <col min="13840" max="13840" width="5.5546875" style="1" customWidth="1"/>
    <col min="13841" max="13841" width="3.88671875" style="1" customWidth="1"/>
    <col min="13842" max="13842" width="14.5546875" style="1" customWidth="1"/>
    <col min="13843" max="13843" width="14.44140625" style="1" customWidth="1"/>
    <col min="13844" max="14080" width="8.6640625" style="1"/>
    <col min="14081" max="14081" width="11.88671875" style="1" customWidth="1"/>
    <col min="14082" max="14082" width="18.33203125" style="1" customWidth="1"/>
    <col min="14083" max="14083" width="23.109375" style="1" customWidth="1"/>
    <col min="14084" max="14084" width="38.88671875" style="1" customWidth="1"/>
    <col min="14085" max="14085" width="18.6640625" style="1" customWidth="1"/>
    <col min="14086" max="14086" width="1.5546875" style="1" customWidth="1"/>
    <col min="14087" max="14088" width="18.44140625" style="1" customWidth="1"/>
    <col min="14089" max="14089" width="16.5546875" style="1" customWidth="1"/>
    <col min="14090" max="14090" width="3.6640625" style="1" customWidth="1"/>
    <col min="14091" max="14091" width="4.88671875" style="1" customWidth="1"/>
    <col min="14092" max="14092" width="32.33203125" style="1" customWidth="1"/>
    <col min="14093" max="14093" width="3.88671875" style="1" customWidth="1"/>
    <col min="14094" max="14094" width="8.6640625" style="1"/>
    <col min="14095" max="14095" width="2.88671875" style="1" customWidth="1"/>
    <col min="14096" max="14096" width="5.5546875" style="1" customWidth="1"/>
    <col min="14097" max="14097" width="3.88671875" style="1" customWidth="1"/>
    <col min="14098" max="14098" width="14.5546875" style="1" customWidth="1"/>
    <col min="14099" max="14099" width="14.44140625" style="1" customWidth="1"/>
    <col min="14100" max="14336" width="8.6640625" style="1"/>
    <col min="14337" max="14337" width="11.88671875" style="1" customWidth="1"/>
    <col min="14338" max="14338" width="18.33203125" style="1" customWidth="1"/>
    <col min="14339" max="14339" width="23.109375" style="1" customWidth="1"/>
    <col min="14340" max="14340" width="38.88671875" style="1" customWidth="1"/>
    <col min="14341" max="14341" width="18.6640625" style="1" customWidth="1"/>
    <col min="14342" max="14342" width="1.5546875" style="1" customWidth="1"/>
    <col min="14343" max="14344" width="18.44140625" style="1" customWidth="1"/>
    <col min="14345" max="14345" width="16.5546875" style="1" customWidth="1"/>
    <col min="14346" max="14346" width="3.6640625" style="1" customWidth="1"/>
    <col min="14347" max="14347" width="4.88671875" style="1" customWidth="1"/>
    <col min="14348" max="14348" width="32.33203125" style="1" customWidth="1"/>
    <col min="14349" max="14349" width="3.88671875" style="1" customWidth="1"/>
    <col min="14350" max="14350" width="8.6640625" style="1"/>
    <col min="14351" max="14351" width="2.88671875" style="1" customWidth="1"/>
    <col min="14352" max="14352" width="5.5546875" style="1" customWidth="1"/>
    <col min="14353" max="14353" width="3.88671875" style="1" customWidth="1"/>
    <col min="14354" max="14354" width="14.5546875" style="1" customWidth="1"/>
    <col min="14355" max="14355" width="14.44140625" style="1" customWidth="1"/>
    <col min="14356" max="14592" width="8.6640625" style="1"/>
    <col min="14593" max="14593" width="11.88671875" style="1" customWidth="1"/>
    <col min="14594" max="14594" width="18.33203125" style="1" customWidth="1"/>
    <col min="14595" max="14595" width="23.109375" style="1" customWidth="1"/>
    <col min="14596" max="14596" width="38.88671875" style="1" customWidth="1"/>
    <col min="14597" max="14597" width="18.6640625" style="1" customWidth="1"/>
    <col min="14598" max="14598" width="1.5546875" style="1" customWidth="1"/>
    <col min="14599" max="14600" width="18.44140625" style="1" customWidth="1"/>
    <col min="14601" max="14601" width="16.5546875" style="1" customWidth="1"/>
    <col min="14602" max="14602" width="3.6640625" style="1" customWidth="1"/>
    <col min="14603" max="14603" width="4.88671875" style="1" customWidth="1"/>
    <col min="14604" max="14604" width="32.33203125" style="1" customWidth="1"/>
    <col min="14605" max="14605" width="3.88671875" style="1" customWidth="1"/>
    <col min="14606" max="14606" width="8.6640625" style="1"/>
    <col min="14607" max="14607" width="2.88671875" style="1" customWidth="1"/>
    <col min="14608" max="14608" width="5.5546875" style="1" customWidth="1"/>
    <col min="14609" max="14609" width="3.88671875" style="1" customWidth="1"/>
    <col min="14610" max="14610" width="14.5546875" style="1" customWidth="1"/>
    <col min="14611" max="14611" width="14.44140625" style="1" customWidth="1"/>
    <col min="14612" max="14848" width="8.6640625" style="1"/>
    <col min="14849" max="14849" width="11.88671875" style="1" customWidth="1"/>
    <col min="14850" max="14850" width="18.33203125" style="1" customWidth="1"/>
    <col min="14851" max="14851" width="23.109375" style="1" customWidth="1"/>
    <col min="14852" max="14852" width="38.88671875" style="1" customWidth="1"/>
    <col min="14853" max="14853" width="18.6640625" style="1" customWidth="1"/>
    <col min="14854" max="14854" width="1.5546875" style="1" customWidth="1"/>
    <col min="14855" max="14856" width="18.44140625" style="1" customWidth="1"/>
    <col min="14857" max="14857" width="16.5546875" style="1" customWidth="1"/>
    <col min="14858" max="14858" width="3.6640625" style="1" customWidth="1"/>
    <col min="14859" max="14859" width="4.88671875" style="1" customWidth="1"/>
    <col min="14860" max="14860" width="32.33203125" style="1" customWidth="1"/>
    <col min="14861" max="14861" width="3.88671875" style="1" customWidth="1"/>
    <col min="14862" max="14862" width="8.6640625" style="1"/>
    <col min="14863" max="14863" width="2.88671875" style="1" customWidth="1"/>
    <col min="14864" max="14864" width="5.5546875" style="1" customWidth="1"/>
    <col min="14865" max="14865" width="3.88671875" style="1" customWidth="1"/>
    <col min="14866" max="14866" width="14.5546875" style="1" customWidth="1"/>
    <col min="14867" max="14867" width="14.44140625" style="1" customWidth="1"/>
    <col min="14868" max="15104" width="8.6640625" style="1"/>
    <col min="15105" max="15105" width="11.88671875" style="1" customWidth="1"/>
    <col min="15106" max="15106" width="18.33203125" style="1" customWidth="1"/>
    <col min="15107" max="15107" width="23.109375" style="1" customWidth="1"/>
    <col min="15108" max="15108" width="38.88671875" style="1" customWidth="1"/>
    <col min="15109" max="15109" width="18.6640625" style="1" customWidth="1"/>
    <col min="15110" max="15110" width="1.5546875" style="1" customWidth="1"/>
    <col min="15111" max="15112" width="18.44140625" style="1" customWidth="1"/>
    <col min="15113" max="15113" width="16.5546875" style="1" customWidth="1"/>
    <col min="15114" max="15114" width="3.6640625" style="1" customWidth="1"/>
    <col min="15115" max="15115" width="4.88671875" style="1" customWidth="1"/>
    <col min="15116" max="15116" width="32.33203125" style="1" customWidth="1"/>
    <col min="15117" max="15117" width="3.88671875" style="1" customWidth="1"/>
    <col min="15118" max="15118" width="8.6640625" style="1"/>
    <col min="15119" max="15119" width="2.88671875" style="1" customWidth="1"/>
    <col min="15120" max="15120" width="5.5546875" style="1" customWidth="1"/>
    <col min="15121" max="15121" width="3.88671875" style="1" customWidth="1"/>
    <col min="15122" max="15122" width="14.5546875" style="1" customWidth="1"/>
    <col min="15123" max="15123" width="14.44140625" style="1" customWidth="1"/>
    <col min="15124" max="15360" width="8.6640625" style="1"/>
    <col min="15361" max="15361" width="11.88671875" style="1" customWidth="1"/>
    <col min="15362" max="15362" width="18.33203125" style="1" customWidth="1"/>
    <col min="15363" max="15363" width="23.109375" style="1" customWidth="1"/>
    <col min="15364" max="15364" width="38.88671875" style="1" customWidth="1"/>
    <col min="15365" max="15365" width="18.6640625" style="1" customWidth="1"/>
    <col min="15366" max="15366" width="1.5546875" style="1" customWidth="1"/>
    <col min="15367" max="15368" width="18.44140625" style="1" customWidth="1"/>
    <col min="15369" max="15369" width="16.5546875" style="1" customWidth="1"/>
    <col min="15370" max="15370" width="3.6640625" style="1" customWidth="1"/>
    <col min="15371" max="15371" width="4.88671875" style="1" customWidth="1"/>
    <col min="15372" max="15372" width="32.33203125" style="1" customWidth="1"/>
    <col min="15373" max="15373" width="3.88671875" style="1" customWidth="1"/>
    <col min="15374" max="15374" width="8.6640625" style="1"/>
    <col min="15375" max="15375" width="2.88671875" style="1" customWidth="1"/>
    <col min="15376" max="15376" width="5.5546875" style="1" customWidth="1"/>
    <col min="15377" max="15377" width="3.88671875" style="1" customWidth="1"/>
    <col min="15378" max="15378" width="14.5546875" style="1" customWidth="1"/>
    <col min="15379" max="15379" width="14.44140625" style="1" customWidth="1"/>
    <col min="15380" max="15616" width="8.6640625" style="1"/>
    <col min="15617" max="15617" width="11.88671875" style="1" customWidth="1"/>
    <col min="15618" max="15618" width="18.33203125" style="1" customWidth="1"/>
    <col min="15619" max="15619" width="23.109375" style="1" customWidth="1"/>
    <col min="15620" max="15620" width="38.88671875" style="1" customWidth="1"/>
    <col min="15621" max="15621" width="18.6640625" style="1" customWidth="1"/>
    <col min="15622" max="15622" width="1.5546875" style="1" customWidth="1"/>
    <col min="15623" max="15624" width="18.44140625" style="1" customWidth="1"/>
    <col min="15625" max="15625" width="16.5546875" style="1" customWidth="1"/>
    <col min="15626" max="15626" width="3.6640625" style="1" customWidth="1"/>
    <col min="15627" max="15627" width="4.88671875" style="1" customWidth="1"/>
    <col min="15628" max="15628" width="32.33203125" style="1" customWidth="1"/>
    <col min="15629" max="15629" width="3.88671875" style="1" customWidth="1"/>
    <col min="15630" max="15630" width="8.6640625" style="1"/>
    <col min="15631" max="15631" width="2.88671875" style="1" customWidth="1"/>
    <col min="15632" max="15632" width="5.5546875" style="1" customWidth="1"/>
    <col min="15633" max="15633" width="3.88671875" style="1" customWidth="1"/>
    <col min="15634" max="15634" width="14.5546875" style="1" customWidth="1"/>
    <col min="15635" max="15635" width="14.44140625" style="1" customWidth="1"/>
    <col min="15636" max="15872" width="8.6640625" style="1"/>
    <col min="15873" max="15873" width="11.88671875" style="1" customWidth="1"/>
    <col min="15874" max="15874" width="18.33203125" style="1" customWidth="1"/>
    <col min="15875" max="15875" width="23.109375" style="1" customWidth="1"/>
    <col min="15876" max="15876" width="38.88671875" style="1" customWidth="1"/>
    <col min="15877" max="15877" width="18.6640625" style="1" customWidth="1"/>
    <col min="15878" max="15878" width="1.5546875" style="1" customWidth="1"/>
    <col min="15879" max="15880" width="18.44140625" style="1" customWidth="1"/>
    <col min="15881" max="15881" width="16.5546875" style="1" customWidth="1"/>
    <col min="15882" max="15882" width="3.6640625" style="1" customWidth="1"/>
    <col min="15883" max="15883" width="4.88671875" style="1" customWidth="1"/>
    <col min="15884" max="15884" width="32.33203125" style="1" customWidth="1"/>
    <col min="15885" max="15885" width="3.88671875" style="1" customWidth="1"/>
    <col min="15886" max="15886" width="8.6640625" style="1"/>
    <col min="15887" max="15887" width="2.88671875" style="1" customWidth="1"/>
    <col min="15888" max="15888" width="5.5546875" style="1" customWidth="1"/>
    <col min="15889" max="15889" width="3.88671875" style="1" customWidth="1"/>
    <col min="15890" max="15890" width="14.5546875" style="1" customWidth="1"/>
    <col min="15891" max="15891" width="14.44140625" style="1" customWidth="1"/>
    <col min="15892" max="16128" width="8.6640625" style="1"/>
    <col min="16129" max="16129" width="11.88671875" style="1" customWidth="1"/>
    <col min="16130" max="16130" width="18.33203125" style="1" customWidth="1"/>
    <col min="16131" max="16131" width="23.109375" style="1" customWidth="1"/>
    <col min="16132" max="16132" width="38.88671875" style="1" customWidth="1"/>
    <col min="16133" max="16133" width="18.6640625" style="1" customWidth="1"/>
    <col min="16134" max="16134" width="1.5546875" style="1" customWidth="1"/>
    <col min="16135" max="16136" width="18.44140625" style="1" customWidth="1"/>
    <col min="16137" max="16137" width="16.5546875" style="1" customWidth="1"/>
    <col min="16138" max="16138" width="3.6640625" style="1" customWidth="1"/>
    <col min="16139" max="16139" width="4.88671875" style="1" customWidth="1"/>
    <col min="16140" max="16140" width="32.33203125" style="1" customWidth="1"/>
    <col min="16141" max="16141" width="3.88671875" style="1" customWidth="1"/>
    <col min="16142" max="16142" width="8.6640625" style="1"/>
    <col min="16143" max="16143" width="2.88671875" style="1" customWidth="1"/>
    <col min="16144" max="16144" width="5.5546875" style="1" customWidth="1"/>
    <col min="16145" max="16145" width="3.88671875" style="1" customWidth="1"/>
    <col min="16146" max="16146" width="14.5546875" style="1" customWidth="1"/>
    <col min="16147" max="16147" width="14.44140625" style="1" customWidth="1"/>
    <col min="16148" max="16384" width="8.6640625" style="1"/>
  </cols>
  <sheetData>
    <row r="1" spans="1:19" x14ac:dyDescent="0.25">
      <c r="A1" s="1"/>
      <c r="B1" s="73" t="s">
        <v>0</v>
      </c>
      <c r="C1" s="73"/>
      <c r="D1" s="73"/>
      <c r="E1" s="73"/>
      <c r="F1" s="73"/>
      <c r="G1" s="73"/>
    </row>
    <row r="2" spans="1:19" x14ac:dyDescent="0.25">
      <c r="A2" s="1"/>
      <c r="B2" s="73" t="s">
        <v>1</v>
      </c>
      <c r="C2" s="73"/>
      <c r="D2" s="73"/>
      <c r="E2" s="73"/>
      <c r="F2" s="73"/>
      <c r="G2" s="73"/>
    </row>
    <row r="3" spans="1:19" x14ac:dyDescent="0.25">
      <c r="A3" s="1"/>
      <c r="B3" s="73" t="s">
        <v>95</v>
      </c>
      <c r="C3" s="73"/>
      <c r="D3" s="73"/>
      <c r="E3" s="73"/>
      <c r="F3" s="73"/>
      <c r="G3" s="73"/>
    </row>
    <row r="4" spans="1:19" x14ac:dyDescent="0.25">
      <c r="A4" s="1"/>
      <c r="B4" s="2"/>
      <c r="C4" s="2"/>
      <c r="D4" s="2"/>
      <c r="E4" s="2"/>
      <c r="F4" s="2"/>
      <c r="G4" s="2"/>
    </row>
    <row r="5" spans="1:19" x14ac:dyDescent="0.25">
      <c r="A5" s="1"/>
      <c r="B5" s="2"/>
      <c r="C5" s="2"/>
      <c r="D5" s="2"/>
      <c r="E5" s="2"/>
      <c r="F5" s="2"/>
      <c r="G5" s="2"/>
    </row>
    <row r="6" spans="1:19" ht="53.25" customHeight="1" x14ac:dyDescent="0.25">
      <c r="A6" s="3" t="s">
        <v>2</v>
      </c>
      <c r="B6" s="4" t="s">
        <v>3</v>
      </c>
      <c r="C6" s="4" t="s">
        <v>4</v>
      </c>
      <c r="D6" s="5" t="s">
        <v>5</v>
      </c>
      <c r="E6" s="6" t="s">
        <v>6</v>
      </c>
      <c r="F6" s="6"/>
      <c r="G6" s="7" t="s">
        <v>7</v>
      </c>
    </row>
    <row r="7" spans="1:19" x14ac:dyDescent="0.25">
      <c r="A7" s="1"/>
      <c r="B7" s="8"/>
      <c r="C7" s="8"/>
      <c r="D7" s="8"/>
      <c r="E7" s="9"/>
      <c r="F7" s="9"/>
      <c r="G7" s="10"/>
    </row>
    <row r="8" spans="1:19" ht="15.6" x14ac:dyDescent="0.3">
      <c r="A8" s="1"/>
      <c r="B8" s="8"/>
      <c r="C8" s="8"/>
      <c r="D8" s="11" t="s">
        <v>8</v>
      </c>
      <c r="E8" s="9"/>
      <c r="F8" s="9"/>
      <c r="G8" s="10"/>
    </row>
    <row r="9" spans="1:19" ht="15.6" x14ac:dyDescent="0.3">
      <c r="A9" s="1"/>
      <c r="B9" s="8"/>
      <c r="C9" s="8"/>
      <c r="D9" s="11"/>
      <c r="E9" s="9"/>
      <c r="F9" s="9"/>
      <c r="G9" s="10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2"/>
    </row>
    <row r="10" spans="1:19" ht="15.6" x14ac:dyDescent="0.3">
      <c r="B10" s="8"/>
      <c r="C10" s="8"/>
      <c r="D10" s="11" t="s">
        <v>9</v>
      </c>
      <c r="E10" s="9"/>
      <c r="F10" s="9"/>
      <c r="G10" s="10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2"/>
    </row>
    <row r="11" spans="1:19" x14ac:dyDescent="0.25">
      <c r="A11" s="15"/>
      <c r="B11" s="16"/>
      <c r="C11" s="17"/>
      <c r="D11" s="18"/>
      <c r="E11" s="19"/>
      <c r="F11" s="20"/>
      <c r="G11" s="21"/>
      <c r="H11" s="13"/>
      <c r="I11" s="58"/>
      <c r="J11" s="12"/>
      <c r="K11" s="12"/>
      <c r="L11" s="12"/>
      <c r="M11" s="12"/>
      <c r="N11" s="12"/>
      <c r="O11" s="13"/>
      <c r="P11" s="13"/>
      <c r="Q11" s="13"/>
      <c r="R11" s="13"/>
      <c r="S11" s="12"/>
    </row>
    <row r="12" spans="1:19" x14ac:dyDescent="0.25">
      <c r="A12" s="46"/>
      <c r="B12" s="23">
        <v>478229242</v>
      </c>
      <c r="C12" s="64" t="s">
        <v>55</v>
      </c>
      <c r="D12" s="18" t="s">
        <v>13</v>
      </c>
      <c r="E12" s="19">
        <v>111.89</v>
      </c>
      <c r="F12" s="20"/>
      <c r="G12" s="21">
        <v>43586</v>
      </c>
      <c r="H12" s="13"/>
      <c r="I12" s="58"/>
      <c r="J12" s="12"/>
      <c r="K12" s="12"/>
      <c r="L12" s="12"/>
      <c r="M12" s="12"/>
      <c r="N12" s="12"/>
      <c r="O12" s="13"/>
      <c r="P12" s="13"/>
      <c r="Q12" s="13"/>
      <c r="R12" s="13"/>
      <c r="S12" s="12"/>
    </row>
    <row r="13" spans="1:19" x14ac:dyDescent="0.25">
      <c r="A13" s="46"/>
      <c r="B13" s="23">
        <v>478229242</v>
      </c>
      <c r="C13" s="64" t="s">
        <v>55</v>
      </c>
      <c r="D13" s="18" t="s">
        <v>13</v>
      </c>
      <c r="E13" s="70">
        <v>-7068.45</v>
      </c>
      <c r="F13" s="20"/>
      <c r="G13" s="21">
        <v>43739</v>
      </c>
      <c r="H13" s="13"/>
      <c r="I13" s="58"/>
      <c r="J13" s="12"/>
      <c r="K13" s="12"/>
      <c r="L13" s="12"/>
      <c r="M13" s="12"/>
      <c r="N13" s="12"/>
      <c r="O13" s="13"/>
      <c r="P13" s="13"/>
      <c r="Q13" s="13"/>
      <c r="R13" s="13"/>
      <c r="S13" s="12"/>
    </row>
    <row r="14" spans="1:19" x14ac:dyDescent="0.25">
      <c r="A14" s="46" t="s">
        <v>12</v>
      </c>
      <c r="B14" s="23"/>
      <c r="C14" s="17"/>
      <c r="D14" s="18" t="s">
        <v>11</v>
      </c>
      <c r="E14" s="19">
        <f>SUM(E12:E13)</f>
        <v>-6956.5599999999995</v>
      </c>
      <c r="F14" s="20"/>
      <c r="G14" s="21"/>
      <c r="H14" s="12"/>
      <c r="I14" s="24"/>
      <c r="J14" s="12"/>
      <c r="K14" s="12"/>
      <c r="L14" s="12"/>
      <c r="M14" s="12"/>
      <c r="N14" s="12"/>
      <c r="O14" s="13"/>
      <c r="P14" s="13"/>
      <c r="Q14" s="13"/>
      <c r="R14" s="13"/>
      <c r="S14" s="12"/>
    </row>
    <row r="15" spans="1:19" x14ac:dyDescent="0.25">
      <c r="A15" s="46"/>
      <c r="B15" s="23"/>
      <c r="C15" s="17"/>
      <c r="D15" s="18"/>
      <c r="E15" s="19"/>
      <c r="F15" s="20"/>
      <c r="G15" s="21"/>
      <c r="H15" s="12"/>
      <c r="I15" s="24"/>
      <c r="J15" s="12"/>
      <c r="K15" s="12"/>
      <c r="L15" s="12"/>
      <c r="M15" s="12"/>
      <c r="N15" s="12"/>
      <c r="O15" s="13"/>
      <c r="P15" s="13"/>
      <c r="Q15" s="13"/>
      <c r="R15" s="13"/>
      <c r="S15" s="12"/>
    </row>
    <row r="16" spans="1:19" x14ac:dyDescent="0.25">
      <c r="A16" s="46"/>
      <c r="B16" s="23"/>
      <c r="C16" s="17" t="s">
        <v>56</v>
      </c>
      <c r="D16" s="18" t="s">
        <v>10</v>
      </c>
      <c r="E16" s="19">
        <v>125</v>
      </c>
      <c r="F16" s="20"/>
      <c r="G16" s="21">
        <v>43497</v>
      </c>
      <c r="H16" s="12"/>
      <c r="I16" s="24"/>
      <c r="J16" s="12"/>
      <c r="K16" s="12"/>
      <c r="L16" s="12"/>
      <c r="M16" s="12"/>
      <c r="N16" s="12"/>
      <c r="O16" s="13"/>
      <c r="P16" s="13"/>
      <c r="Q16" s="13"/>
      <c r="R16" s="13"/>
      <c r="S16" s="12"/>
    </row>
    <row r="17" spans="1:19" x14ac:dyDescent="0.25">
      <c r="A17" s="48">
        <v>13418596</v>
      </c>
      <c r="B17" s="23">
        <v>478437863</v>
      </c>
      <c r="C17" s="64" t="s">
        <v>56</v>
      </c>
      <c r="D17" s="63" t="s">
        <v>10</v>
      </c>
      <c r="E17" s="70">
        <v>111.89</v>
      </c>
      <c r="F17" s="20"/>
      <c r="G17" s="21">
        <v>43586</v>
      </c>
      <c r="H17" s="12"/>
      <c r="I17" s="24"/>
      <c r="J17" s="12"/>
      <c r="K17" s="12"/>
      <c r="L17" s="12"/>
      <c r="M17" s="12"/>
      <c r="N17" s="12"/>
      <c r="O17" s="13"/>
      <c r="P17" s="13"/>
      <c r="Q17" s="13"/>
      <c r="R17" s="13"/>
      <c r="S17" s="12"/>
    </row>
    <row r="18" spans="1:19" x14ac:dyDescent="0.25">
      <c r="A18" s="47"/>
      <c r="B18" s="23"/>
      <c r="C18" s="17"/>
      <c r="D18" s="18"/>
      <c r="E18" s="59">
        <f>SUM(E16:E17)</f>
        <v>236.89</v>
      </c>
      <c r="F18" s="20"/>
      <c r="G18" s="21"/>
      <c r="H18" s="12"/>
      <c r="I18" s="24"/>
      <c r="J18" s="12"/>
      <c r="K18" s="12"/>
      <c r="L18" s="12"/>
      <c r="M18" s="12"/>
      <c r="N18" s="12"/>
      <c r="O18" s="13"/>
      <c r="P18" s="13"/>
      <c r="Q18" s="13"/>
      <c r="R18" s="13"/>
      <c r="S18" s="12"/>
    </row>
    <row r="19" spans="1:19" x14ac:dyDescent="0.25">
      <c r="A19" s="47"/>
      <c r="B19" s="23"/>
      <c r="C19" s="17"/>
      <c r="D19" s="18"/>
      <c r="E19" s="26"/>
      <c r="F19" s="20"/>
      <c r="G19" s="21"/>
      <c r="H19" s="12"/>
      <c r="I19" s="24"/>
      <c r="J19" s="12"/>
      <c r="K19" s="12"/>
      <c r="L19" s="12"/>
      <c r="M19" s="12"/>
      <c r="N19" s="12"/>
      <c r="O19" s="13"/>
      <c r="P19" s="13"/>
      <c r="Q19" s="13"/>
      <c r="R19" s="13"/>
      <c r="S19" s="12"/>
    </row>
    <row r="20" spans="1:19" x14ac:dyDescent="0.25">
      <c r="A20" s="48">
        <v>13419997</v>
      </c>
      <c r="B20" s="23">
        <v>478541318</v>
      </c>
      <c r="C20" s="64" t="s">
        <v>57</v>
      </c>
      <c r="D20" s="63" t="s">
        <v>58</v>
      </c>
      <c r="E20" s="19">
        <v>3000</v>
      </c>
      <c r="F20" s="20"/>
      <c r="G20" s="21">
        <v>43466</v>
      </c>
      <c r="H20" s="12"/>
      <c r="I20" s="24"/>
      <c r="J20" s="12"/>
      <c r="K20" s="12"/>
      <c r="L20" s="12"/>
      <c r="M20" s="12"/>
      <c r="N20" s="12"/>
      <c r="O20" s="13"/>
      <c r="P20" s="13"/>
      <c r="Q20" s="13"/>
      <c r="R20" s="13"/>
      <c r="S20" s="12"/>
    </row>
    <row r="21" spans="1:19" x14ac:dyDescent="0.25">
      <c r="A21" s="47"/>
      <c r="B21" s="23"/>
      <c r="C21" s="17"/>
      <c r="D21" s="18"/>
      <c r="E21" s="25"/>
      <c r="F21" s="20"/>
      <c r="G21" s="21"/>
      <c r="H21" s="12"/>
      <c r="I21" s="24"/>
      <c r="J21" s="12"/>
      <c r="K21" s="12"/>
      <c r="L21" s="12"/>
      <c r="M21" s="12"/>
      <c r="N21" s="12"/>
      <c r="O21" s="13"/>
      <c r="P21" s="13"/>
      <c r="Q21" s="13"/>
      <c r="R21" s="13"/>
      <c r="S21" s="12"/>
    </row>
    <row r="22" spans="1:19" x14ac:dyDescent="0.25">
      <c r="A22" s="47">
        <v>13439253</v>
      </c>
      <c r="B22" s="23">
        <v>485775299</v>
      </c>
      <c r="C22" s="17">
        <v>35011</v>
      </c>
      <c r="D22" s="18" t="s">
        <v>71</v>
      </c>
      <c r="E22" s="25">
        <v>-65795.28</v>
      </c>
      <c r="F22" s="20"/>
      <c r="G22" s="21">
        <v>43770</v>
      </c>
      <c r="H22" s="12"/>
      <c r="I22" s="24"/>
      <c r="J22" s="12"/>
      <c r="K22" s="12"/>
      <c r="L22" s="12"/>
      <c r="M22" s="12"/>
      <c r="N22" s="12"/>
      <c r="O22" s="13"/>
      <c r="P22" s="13"/>
      <c r="Q22" s="13"/>
      <c r="R22" s="13"/>
      <c r="S22" s="12"/>
    </row>
    <row r="23" spans="1:19" x14ac:dyDescent="0.25">
      <c r="A23" s="47"/>
      <c r="B23" s="23"/>
      <c r="C23" s="17"/>
      <c r="D23" s="18"/>
      <c r="E23" s="25"/>
      <c r="F23" s="20"/>
      <c r="G23" s="21"/>
      <c r="H23" s="12"/>
      <c r="I23" s="24"/>
      <c r="J23" s="12"/>
      <c r="K23" s="12"/>
      <c r="L23" s="12"/>
      <c r="M23" s="12"/>
      <c r="N23" s="12"/>
      <c r="O23" s="13"/>
      <c r="P23" s="13"/>
      <c r="Q23" s="13"/>
      <c r="R23" s="13"/>
      <c r="S23" s="12"/>
    </row>
    <row r="24" spans="1:19" x14ac:dyDescent="0.25">
      <c r="A24" s="47">
        <v>13439281</v>
      </c>
      <c r="B24" s="23">
        <v>485776017</v>
      </c>
      <c r="C24" s="17">
        <v>35011</v>
      </c>
      <c r="D24" s="18" t="s">
        <v>72</v>
      </c>
      <c r="E24" s="25">
        <v>-826502.8</v>
      </c>
      <c r="F24" s="20"/>
      <c r="G24" s="21">
        <v>43466</v>
      </c>
      <c r="H24" s="12"/>
      <c r="I24" s="24"/>
      <c r="J24" s="12"/>
      <c r="K24" s="12"/>
      <c r="L24" s="12"/>
      <c r="M24" s="12"/>
      <c r="N24" s="12"/>
      <c r="O24" s="13"/>
      <c r="P24" s="13"/>
      <c r="Q24" s="13"/>
      <c r="R24" s="13"/>
      <c r="S24" s="12"/>
    </row>
    <row r="25" spans="1:19" x14ac:dyDescent="0.25">
      <c r="A25" s="47"/>
      <c r="B25" s="23"/>
      <c r="C25" s="17"/>
      <c r="D25" s="18"/>
      <c r="E25" s="25"/>
      <c r="F25" s="20"/>
      <c r="G25" s="21"/>
      <c r="H25" s="12"/>
      <c r="I25" s="24"/>
      <c r="J25" s="12"/>
      <c r="K25" s="12"/>
      <c r="L25" s="12"/>
      <c r="M25" s="12"/>
      <c r="N25" s="12"/>
      <c r="O25" s="13"/>
      <c r="P25" s="13"/>
      <c r="Q25" s="13"/>
      <c r="R25" s="13"/>
      <c r="S25" s="12"/>
    </row>
    <row r="26" spans="1:19" x14ac:dyDescent="0.25">
      <c r="A26" s="46"/>
      <c r="B26" s="23">
        <v>740069164</v>
      </c>
      <c r="C26" s="17">
        <v>35610</v>
      </c>
      <c r="D26" s="28" t="s">
        <v>15</v>
      </c>
      <c r="E26" s="19">
        <v>3892.73</v>
      </c>
      <c r="F26" s="20"/>
      <c r="G26" s="21">
        <v>43556</v>
      </c>
      <c r="H26" s="12"/>
      <c r="I26" s="24"/>
      <c r="J26" s="12"/>
      <c r="K26" s="12"/>
      <c r="L26" s="12"/>
      <c r="M26" s="12"/>
      <c r="N26" s="12"/>
      <c r="O26" s="13"/>
      <c r="P26" s="13"/>
      <c r="Q26" s="13"/>
      <c r="R26" s="13"/>
      <c r="S26" s="12"/>
    </row>
    <row r="27" spans="1:19" x14ac:dyDescent="0.25">
      <c r="A27" s="46"/>
      <c r="B27" s="23">
        <v>740069164</v>
      </c>
      <c r="C27" s="17">
        <v>35610</v>
      </c>
      <c r="D27" s="28" t="s">
        <v>15</v>
      </c>
      <c r="E27" s="19">
        <v>-4937.08</v>
      </c>
      <c r="F27" s="20"/>
      <c r="G27" s="21">
        <v>43586</v>
      </c>
      <c r="H27" s="12"/>
      <c r="I27" s="24"/>
      <c r="J27" s="12"/>
      <c r="K27" s="12"/>
      <c r="L27" s="12"/>
      <c r="M27" s="12"/>
      <c r="N27" s="12"/>
      <c r="O27" s="13"/>
      <c r="P27" s="13"/>
      <c r="Q27" s="13"/>
      <c r="R27" s="13"/>
      <c r="S27" s="12"/>
    </row>
    <row r="28" spans="1:19" x14ac:dyDescent="0.25">
      <c r="A28" s="46"/>
      <c r="B28" s="23">
        <v>740069164</v>
      </c>
      <c r="C28" s="17">
        <v>35610</v>
      </c>
      <c r="D28" s="28" t="s">
        <v>15</v>
      </c>
      <c r="E28" s="19">
        <v>204.28</v>
      </c>
      <c r="F28" s="20"/>
      <c r="G28" s="21">
        <v>43617</v>
      </c>
      <c r="H28" s="12"/>
      <c r="I28" s="24"/>
      <c r="J28" s="12"/>
      <c r="K28" s="12"/>
      <c r="L28" s="12"/>
      <c r="M28" s="12"/>
      <c r="N28" s="12"/>
      <c r="O28" s="13"/>
      <c r="P28" s="13"/>
      <c r="Q28" s="13"/>
      <c r="R28" s="13"/>
      <c r="S28" s="12"/>
    </row>
    <row r="29" spans="1:19" ht="11.4" customHeight="1" x14ac:dyDescent="0.25">
      <c r="A29" s="46"/>
      <c r="B29" s="23">
        <v>740069164</v>
      </c>
      <c r="C29" s="17">
        <v>35610</v>
      </c>
      <c r="D29" s="28" t="s">
        <v>15</v>
      </c>
      <c r="E29" s="22">
        <v>-31973.93</v>
      </c>
      <c r="F29" s="20"/>
      <c r="G29" s="21">
        <v>43647</v>
      </c>
      <c r="H29" s="12"/>
      <c r="I29" s="24"/>
      <c r="J29" s="12"/>
      <c r="K29" s="12"/>
      <c r="L29" s="12"/>
      <c r="M29" s="12"/>
      <c r="N29" s="12"/>
      <c r="O29" s="13"/>
      <c r="P29" s="13"/>
      <c r="Q29" s="13"/>
      <c r="R29" s="13"/>
      <c r="S29" s="12"/>
    </row>
    <row r="30" spans="1:19" x14ac:dyDescent="0.25">
      <c r="A30" s="48">
        <v>14620046</v>
      </c>
      <c r="B30" s="23"/>
      <c r="C30" s="17"/>
      <c r="D30" s="18" t="s">
        <v>11</v>
      </c>
      <c r="E30" s="19">
        <f>SUM(E26:E29)</f>
        <v>-32814</v>
      </c>
      <c r="F30" s="20"/>
      <c r="G30" s="21"/>
      <c r="H30" s="12"/>
      <c r="I30" s="24"/>
      <c r="J30" s="12"/>
      <c r="K30" s="12"/>
      <c r="L30" s="12"/>
      <c r="M30" s="12"/>
      <c r="N30" s="12"/>
      <c r="O30" s="13"/>
      <c r="P30" s="13"/>
      <c r="Q30" s="13"/>
      <c r="R30" s="13"/>
      <c r="S30" s="12"/>
    </row>
    <row r="31" spans="1:19" x14ac:dyDescent="0.25">
      <c r="A31" s="47"/>
      <c r="B31" s="23"/>
      <c r="C31" s="17"/>
      <c r="D31" s="18"/>
      <c r="E31" s="25"/>
      <c r="F31" s="20"/>
      <c r="G31" s="21"/>
      <c r="H31" s="12"/>
      <c r="I31" s="24"/>
      <c r="J31" s="12"/>
      <c r="K31" s="12"/>
      <c r="L31" s="12"/>
      <c r="M31" s="12"/>
      <c r="N31" s="12"/>
      <c r="O31" s="13"/>
      <c r="P31" s="13"/>
      <c r="Q31" s="13"/>
      <c r="R31" s="13"/>
      <c r="S31" s="12"/>
    </row>
    <row r="32" spans="1:19" x14ac:dyDescent="0.25">
      <c r="A32" s="48">
        <v>14692817</v>
      </c>
      <c r="B32" s="23">
        <v>759166158</v>
      </c>
      <c r="C32" s="17">
        <v>35610</v>
      </c>
      <c r="D32" s="18" t="s">
        <v>14</v>
      </c>
      <c r="E32" s="19">
        <v>-290.45999999999998</v>
      </c>
      <c r="F32" s="20"/>
      <c r="G32" s="21">
        <v>43678</v>
      </c>
      <c r="H32" s="12"/>
      <c r="I32" s="24"/>
      <c r="J32" s="12"/>
      <c r="K32" s="12"/>
      <c r="L32" s="12"/>
      <c r="M32" s="12"/>
      <c r="N32" s="12"/>
      <c r="O32" s="13"/>
      <c r="P32" s="13"/>
      <c r="Q32" s="13"/>
      <c r="R32" s="13"/>
      <c r="S32" s="12"/>
    </row>
    <row r="33" spans="1:19" x14ac:dyDescent="0.25">
      <c r="A33" s="47"/>
      <c r="B33" s="23"/>
      <c r="C33" s="17"/>
      <c r="D33" s="18"/>
      <c r="E33" s="25"/>
      <c r="F33" s="20"/>
      <c r="G33" s="21"/>
      <c r="H33" s="12"/>
      <c r="I33" s="24"/>
      <c r="J33" s="12"/>
      <c r="K33" s="12"/>
      <c r="L33" s="12"/>
      <c r="M33" s="12"/>
      <c r="N33" s="12"/>
      <c r="O33" s="13"/>
      <c r="P33" s="13"/>
      <c r="Q33" s="13"/>
      <c r="R33" s="13"/>
      <c r="S33" s="12"/>
    </row>
    <row r="34" spans="1:19" x14ac:dyDescent="0.25">
      <c r="A34" s="48">
        <v>14936079</v>
      </c>
      <c r="B34" s="16">
        <v>804969618</v>
      </c>
      <c r="C34" s="17">
        <v>35610</v>
      </c>
      <c r="D34" s="18" t="s">
        <v>63</v>
      </c>
      <c r="E34" s="19">
        <v>7068.45</v>
      </c>
      <c r="F34" s="20"/>
      <c r="G34" s="21">
        <v>43739</v>
      </c>
      <c r="H34" s="12"/>
      <c r="I34" s="24"/>
      <c r="J34" s="12"/>
      <c r="K34" s="12"/>
      <c r="L34" s="12"/>
      <c r="M34" s="12"/>
      <c r="N34" s="12"/>
      <c r="O34" s="13"/>
      <c r="P34" s="13"/>
      <c r="Q34" s="13"/>
      <c r="R34" s="13"/>
      <c r="S34" s="12"/>
    </row>
    <row r="35" spans="1:19" x14ac:dyDescent="0.25">
      <c r="A35" s="47"/>
      <c r="B35" s="23"/>
      <c r="C35" s="17"/>
      <c r="D35" s="28"/>
      <c r="E35" s="59"/>
      <c r="F35" s="20"/>
      <c r="G35" s="21"/>
      <c r="H35" s="12"/>
      <c r="I35" s="24"/>
      <c r="J35" s="12"/>
      <c r="K35" s="12"/>
      <c r="L35" s="12"/>
      <c r="M35" s="12"/>
      <c r="N35" s="12"/>
      <c r="O35" s="13"/>
      <c r="P35" s="13"/>
      <c r="Q35" s="13"/>
      <c r="R35" s="13"/>
      <c r="S35" s="12"/>
    </row>
    <row r="36" spans="1:19" x14ac:dyDescent="0.25">
      <c r="A36" s="1"/>
      <c r="B36" s="23">
        <v>806721858</v>
      </c>
      <c r="C36" s="17">
        <v>35610</v>
      </c>
      <c r="D36" s="63" t="s">
        <v>59</v>
      </c>
      <c r="E36" s="19">
        <v>-61836.28</v>
      </c>
      <c r="F36" s="20"/>
      <c r="G36" s="21">
        <v>43586</v>
      </c>
      <c r="H36" s="12"/>
      <c r="I36" s="24"/>
      <c r="J36" s="12"/>
      <c r="K36" s="12"/>
      <c r="L36" s="12"/>
      <c r="M36" s="12"/>
      <c r="N36" s="12"/>
      <c r="O36" s="13"/>
      <c r="P36" s="13"/>
      <c r="Q36" s="13"/>
      <c r="R36" s="13"/>
      <c r="S36" s="12"/>
    </row>
    <row r="37" spans="1:19" x14ac:dyDescent="0.25">
      <c r="A37" s="48"/>
      <c r="B37" s="23">
        <v>806721858</v>
      </c>
      <c r="C37" s="17">
        <v>35610</v>
      </c>
      <c r="D37" s="63" t="s">
        <v>64</v>
      </c>
      <c r="E37" s="19">
        <v>67999.149999999994</v>
      </c>
      <c r="F37" s="20"/>
      <c r="G37" s="21">
        <v>43617</v>
      </c>
      <c r="H37" s="12"/>
      <c r="I37" s="24"/>
      <c r="J37" s="12"/>
      <c r="K37" s="12"/>
      <c r="L37" s="12"/>
      <c r="M37" s="12"/>
      <c r="N37" s="12"/>
      <c r="O37" s="13"/>
      <c r="P37" s="13"/>
      <c r="Q37" s="13"/>
      <c r="R37" s="13"/>
      <c r="S37" s="12"/>
    </row>
    <row r="38" spans="1:19" x14ac:dyDescent="0.25">
      <c r="A38" s="48"/>
      <c r="B38" s="23">
        <v>806721858</v>
      </c>
      <c r="C38" s="17">
        <v>35610</v>
      </c>
      <c r="D38" s="63" t="s">
        <v>65</v>
      </c>
      <c r="E38" s="19">
        <v>-19113.09</v>
      </c>
      <c r="F38" s="20"/>
      <c r="G38" s="21">
        <v>43647</v>
      </c>
      <c r="H38" s="12"/>
      <c r="I38" s="24"/>
      <c r="J38" s="12"/>
      <c r="K38" s="12"/>
      <c r="L38" s="12"/>
      <c r="M38" s="12"/>
      <c r="N38" s="12"/>
      <c r="O38" s="13"/>
      <c r="P38" s="13"/>
      <c r="Q38" s="13"/>
      <c r="R38" s="13"/>
      <c r="S38" s="12"/>
    </row>
    <row r="39" spans="1:19" x14ac:dyDescent="0.25">
      <c r="A39" s="48"/>
      <c r="B39" s="23">
        <v>806721858</v>
      </c>
      <c r="C39" s="17">
        <v>35610</v>
      </c>
      <c r="D39" s="63" t="s">
        <v>66</v>
      </c>
      <c r="E39" s="19">
        <v>1329.05</v>
      </c>
      <c r="F39" s="20"/>
      <c r="G39" s="21">
        <v>43678</v>
      </c>
      <c r="H39" s="12"/>
      <c r="I39" s="24"/>
      <c r="J39" s="12"/>
      <c r="K39" s="12"/>
      <c r="L39" s="12"/>
      <c r="M39" s="12"/>
      <c r="N39" s="12"/>
      <c r="O39" s="13"/>
      <c r="P39" s="13"/>
      <c r="Q39" s="13"/>
      <c r="R39" s="13"/>
      <c r="S39" s="12"/>
    </row>
    <row r="40" spans="1:19" x14ac:dyDescent="0.25">
      <c r="A40" s="48"/>
      <c r="B40" s="23">
        <v>806721858</v>
      </c>
      <c r="C40" s="17">
        <v>35610</v>
      </c>
      <c r="D40" s="63" t="s">
        <v>67</v>
      </c>
      <c r="E40" s="70">
        <v>242.62</v>
      </c>
      <c r="F40" s="20"/>
      <c r="G40" s="21">
        <v>43709</v>
      </c>
      <c r="H40" s="12"/>
      <c r="I40" s="24"/>
      <c r="J40" s="12"/>
      <c r="K40" s="12"/>
      <c r="L40" s="12"/>
      <c r="M40" s="12"/>
      <c r="N40" s="12"/>
      <c r="O40" s="13"/>
      <c r="P40" s="13"/>
      <c r="Q40" s="13"/>
      <c r="R40" s="13"/>
      <c r="S40" s="12"/>
    </row>
    <row r="41" spans="1:19" x14ac:dyDescent="0.25">
      <c r="A41" s="48">
        <v>14940439</v>
      </c>
      <c r="B41" s="23"/>
      <c r="C41" s="17"/>
      <c r="D41" s="63"/>
      <c r="E41" s="19">
        <f>SUM(E36:E40)</f>
        <v>-11378.550000000005</v>
      </c>
      <c r="F41" s="20"/>
      <c r="G41" s="21"/>
      <c r="H41" s="12"/>
      <c r="I41" s="24"/>
      <c r="J41" s="12"/>
      <c r="K41" s="12"/>
      <c r="L41" s="12"/>
      <c r="M41" s="12"/>
      <c r="N41" s="12"/>
      <c r="O41" s="13"/>
      <c r="P41" s="13"/>
      <c r="Q41" s="13"/>
      <c r="R41" s="13"/>
      <c r="S41" s="12"/>
    </row>
    <row r="42" spans="1:19" x14ac:dyDescent="0.25">
      <c r="A42" s="47"/>
      <c r="B42" s="16"/>
      <c r="C42" s="17"/>
      <c r="D42" s="18"/>
      <c r="E42" s="25"/>
      <c r="F42" s="20"/>
      <c r="G42" s="21"/>
      <c r="H42" s="13"/>
      <c r="I42" s="24"/>
      <c r="J42" s="12"/>
      <c r="K42" s="12"/>
      <c r="L42" s="12"/>
      <c r="M42" s="12"/>
      <c r="N42" s="12"/>
      <c r="O42" s="13"/>
      <c r="P42" s="13"/>
      <c r="Q42" s="13"/>
      <c r="R42" s="13"/>
      <c r="S42" s="12"/>
    </row>
    <row r="43" spans="1:19" x14ac:dyDescent="0.25">
      <c r="A43" s="46"/>
      <c r="B43" s="16">
        <v>818278879</v>
      </c>
      <c r="C43" s="17">
        <v>35610</v>
      </c>
      <c r="D43" s="63" t="s">
        <v>60</v>
      </c>
      <c r="E43" s="19">
        <v>1527.73</v>
      </c>
      <c r="F43" s="20"/>
      <c r="G43" s="21">
        <v>43678</v>
      </c>
      <c r="H43" s="13"/>
      <c r="I43" s="24"/>
      <c r="J43" s="12"/>
      <c r="K43" s="12"/>
      <c r="L43" s="12"/>
      <c r="M43" s="12"/>
      <c r="N43" s="12"/>
      <c r="O43" s="13"/>
      <c r="P43" s="13"/>
      <c r="Q43" s="13"/>
      <c r="R43" s="13"/>
      <c r="S43" s="12"/>
    </row>
    <row r="44" spans="1:19" x14ac:dyDescent="0.25">
      <c r="A44" s="46"/>
      <c r="B44" s="16">
        <v>818278879</v>
      </c>
      <c r="C44" s="17">
        <v>35610</v>
      </c>
      <c r="D44" s="63" t="s">
        <v>60</v>
      </c>
      <c r="E44" s="19">
        <v>59.19</v>
      </c>
      <c r="F44" s="20"/>
      <c r="G44" s="21">
        <v>43709</v>
      </c>
      <c r="H44" s="13"/>
      <c r="I44" s="24"/>
      <c r="J44" s="12"/>
      <c r="K44" s="12"/>
      <c r="L44" s="12"/>
      <c r="M44" s="12"/>
      <c r="N44" s="12"/>
      <c r="O44" s="13"/>
      <c r="P44" s="13"/>
      <c r="Q44" s="13"/>
      <c r="R44" s="13"/>
      <c r="S44" s="12"/>
    </row>
    <row r="45" spans="1:19" x14ac:dyDescent="0.25">
      <c r="A45" s="46"/>
      <c r="B45" s="16">
        <v>818278879</v>
      </c>
      <c r="C45" s="17">
        <v>35610</v>
      </c>
      <c r="D45" s="63" t="s">
        <v>60</v>
      </c>
      <c r="E45" s="22">
        <v>-635.88</v>
      </c>
      <c r="F45" s="20"/>
      <c r="G45" s="21">
        <v>43739</v>
      </c>
      <c r="H45" s="13"/>
      <c r="I45" s="24"/>
      <c r="J45" s="12"/>
      <c r="K45" s="12"/>
      <c r="L45" s="12"/>
      <c r="M45" s="12"/>
      <c r="N45" s="12"/>
      <c r="O45" s="13"/>
      <c r="P45" s="13"/>
      <c r="Q45" s="13"/>
      <c r="R45" s="13"/>
      <c r="S45" s="12"/>
    </row>
    <row r="46" spans="1:19" x14ac:dyDescent="0.25">
      <c r="A46" s="48">
        <v>15036222</v>
      </c>
      <c r="B46" s="23"/>
      <c r="C46" s="17"/>
      <c r="D46" s="18" t="s">
        <v>11</v>
      </c>
      <c r="E46" s="19">
        <f>SUM(E43:E45)</f>
        <v>951.04000000000008</v>
      </c>
      <c r="F46" s="20"/>
      <c r="G46" s="21"/>
      <c r="H46" s="13"/>
      <c r="I46" s="24"/>
      <c r="J46" s="12"/>
      <c r="K46" s="12"/>
      <c r="L46" s="12"/>
      <c r="M46" s="12"/>
      <c r="N46" s="12"/>
      <c r="O46" s="13"/>
      <c r="P46" s="13"/>
      <c r="Q46" s="13"/>
      <c r="R46" s="13"/>
      <c r="S46" s="12"/>
    </row>
    <row r="47" spans="1:19" x14ac:dyDescent="0.25">
      <c r="A47" s="47"/>
      <c r="B47" s="16"/>
      <c r="C47" s="17"/>
      <c r="D47" s="63"/>
      <c r="E47" s="25"/>
      <c r="F47" s="20"/>
      <c r="G47" s="21"/>
      <c r="H47" s="13"/>
      <c r="I47" s="24"/>
      <c r="J47" s="12"/>
      <c r="K47" s="12"/>
      <c r="L47" s="12"/>
      <c r="M47" s="12"/>
      <c r="N47" s="12"/>
      <c r="O47" s="13"/>
      <c r="P47" s="13"/>
      <c r="Q47" s="13"/>
      <c r="R47" s="13"/>
      <c r="S47" s="12"/>
    </row>
    <row r="48" spans="1:19" x14ac:dyDescent="0.25">
      <c r="A48" s="46"/>
      <c r="B48" s="23">
        <v>818278880</v>
      </c>
      <c r="C48" s="17">
        <v>35610</v>
      </c>
      <c r="D48" s="63" t="s">
        <v>61</v>
      </c>
      <c r="E48" s="19">
        <v>-39686.43</v>
      </c>
      <c r="F48" s="20"/>
      <c r="G48" s="21">
        <v>43586</v>
      </c>
      <c r="H48" s="13"/>
      <c r="I48" s="24"/>
      <c r="J48" s="12"/>
      <c r="K48" s="12"/>
      <c r="L48" s="12"/>
      <c r="M48" s="12"/>
      <c r="N48" s="12"/>
      <c r="O48" s="13"/>
      <c r="P48" s="13"/>
      <c r="Q48" s="13"/>
      <c r="R48" s="13"/>
      <c r="S48" s="12"/>
    </row>
    <row r="49" spans="1:19" x14ac:dyDescent="0.25">
      <c r="A49" s="46"/>
      <c r="B49" s="23">
        <v>818278880</v>
      </c>
      <c r="C49" s="17">
        <v>35610</v>
      </c>
      <c r="D49" s="63" t="s">
        <v>61</v>
      </c>
      <c r="E49" s="19">
        <v>6087.46</v>
      </c>
      <c r="F49" s="20"/>
      <c r="G49" s="21">
        <v>43617</v>
      </c>
      <c r="H49" s="13"/>
      <c r="I49" s="24"/>
      <c r="J49" s="12"/>
      <c r="K49" s="12"/>
      <c r="L49" s="12"/>
      <c r="M49" s="12"/>
      <c r="N49" s="12"/>
      <c r="O49" s="13"/>
      <c r="P49" s="13"/>
      <c r="Q49" s="13"/>
      <c r="R49" s="13"/>
      <c r="S49" s="12"/>
    </row>
    <row r="50" spans="1:19" x14ac:dyDescent="0.25">
      <c r="A50" s="46"/>
      <c r="B50" s="23">
        <v>818278880</v>
      </c>
      <c r="C50" s="17">
        <v>35610</v>
      </c>
      <c r="D50" s="63" t="s">
        <v>61</v>
      </c>
      <c r="E50" s="22">
        <v>28908.63</v>
      </c>
      <c r="F50" s="20"/>
      <c r="G50" s="21">
        <v>43678</v>
      </c>
      <c r="H50" s="13"/>
      <c r="I50" s="24"/>
      <c r="J50" s="12"/>
      <c r="K50" s="12"/>
      <c r="L50" s="12"/>
      <c r="M50" s="12"/>
      <c r="N50" s="12"/>
      <c r="O50" s="13"/>
      <c r="P50" s="13"/>
      <c r="Q50" s="13"/>
      <c r="R50" s="13"/>
      <c r="S50" s="12"/>
    </row>
    <row r="51" spans="1:19" x14ac:dyDescent="0.25">
      <c r="A51" s="48">
        <v>15036223</v>
      </c>
      <c r="B51" s="23"/>
      <c r="C51" s="17"/>
      <c r="D51" s="18" t="s">
        <v>11</v>
      </c>
      <c r="E51" s="19">
        <f>SUM(E48:E50)</f>
        <v>-4690.34</v>
      </c>
      <c r="F51" s="20"/>
      <c r="G51" s="21"/>
      <c r="H51" s="13"/>
      <c r="I51" s="24"/>
      <c r="J51" s="12"/>
      <c r="K51" s="12"/>
      <c r="L51" s="12"/>
      <c r="M51" s="12"/>
      <c r="N51" s="12"/>
      <c r="O51" s="13"/>
      <c r="P51" s="13"/>
      <c r="Q51" s="13"/>
      <c r="R51" s="13"/>
      <c r="S51" s="12"/>
    </row>
    <row r="52" spans="1:19" x14ac:dyDescent="0.25">
      <c r="A52" s="47"/>
      <c r="B52" s="16"/>
      <c r="C52" s="17"/>
      <c r="D52" s="18"/>
      <c r="E52" s="25"/>
      <c r="F52" s="20"/>
      <c r="G52" s="21"/>
      <c r="H52" s="13"/>
      <c r="I52" s="24"/>
      <c r="J52" s="12"/>
      <c r="K52" s="12"/>
      <c r="L52" s="12"/>
      <c r="M52" s="12"/>
      <c r="N52" s="12"/>
      <c r="O52" s="13"/>
      <c r="P52" s="13"/>
      <c r="Q52" s="13"/>
      <c r="R52" s="13"/>
      <c r="S52" s="12"/>
    </row>
    <row r="53" spans="1:19" x14ac:dyDescent="0.25">
      <c r="A53" s="46"/>
      <c r="B53" s="23">
        <v>818278744</v>
      </c>
      <c r="C53" s="17">
        <v>35610</v>
      </c>
      <c r="D53" s="63" t="s">
        <v>60</v>
      </c>
      <c r="E53" s="19">
        <v>-48798.15</v>
      </c>
      <c r="F53" s="20"/>
      <c r="G53" s="21">
        <v>43586</v>
      </c>
      <c r="H53" s="13"/>
      <c r="I53" s="24"/>
      <c r="J53" s="12"/>
      <c r="K53" s="12"/>
      <c r="L53" s="12"/>
      <c r="M53" s="12"/>
      <c r="N53" s="12"/>
      <c r="O53" s="13"/>
      <c r="P53" s="13"/>
      <c r="Q53" s="13"/>
      <c r="R53" s="13"/>
      <c r="S53" s="12"/>
    </row>
    <row r="54" spans="1:19" x14ac:dyDescent="0.25">
      <c r="A54" s="46"/>
      <c r="B54" s="23">
        <v>818278744</v>
      </c>
      <c r="C54" s="17">
        <v>35610</v>
      </c>
      <c r="D54" s="63" t="s">
        <v>60</v>
      </c>
      <c r="E54" s="22">
        <v>-1406.25</v>
      </c>
      <c r="F54" s="20"/>
      <c r="G54" s="21">
        <v>43678</v>
      </c>
      <c r="H54" s="13"/>
      <c r="I54" s="24"/>
      <c r="J54" s="12"/>
      <c r="K54" s="12"/>
      <c r="L54" s="12"/>
      <c r="M54" s="12"/>
      <c r="N54" s="12"/>
      <c r="O54" s="13"/>
      <c r="P54" s="13"/>
      <c r="Q54" s="13"/>
      <c r="R54" s="13"/>
      <c r="S54" s="12"/>
    </row>
    <row r="55" spans="1:19" x14ac:dyDescent="0.25">
      <c r="A55" s="48">
        <v>15036224</v>
      </c>
      <c r="B55" s="23"/>
      <c r="C55" s="17"/>
      <c r="D55" s="18" t="s">
        <v>11</v>
      </c>
      <c r="E55" s="19">
        <f>SUM(E53:E54)</f>
        <v>-50204.4</v>
      </c>
      <c r="F55" s="20"/>
      <c r="G55" s="21"/>
      <c r="H55" s="13"/>
      <c r="I55" s="24"/>
      <c r="J55" s="12"/>
      <c r="K55" s="12"/>
      <c r="L55" s="12"/>
      <c r="M55" s="12"/>
      <c r="N55" s="12"/>
      <c r="O55" s="13"/>
      <c r="P55" s="13"/>
      <c r="Q55" s="13"/>
      <c r="R55" s="13"/>
      <c r="S55" s="12"/>
    </row>
    <row r="56" spans="1:19" x14ac:dyDescent="0.25">
      <c r="A56" s="48"/>
      <c r="B56" s="23"/>
      <c r="C56" s="17"/>
      <c r="D56" s="18"/>
      <c r="E56" s="19"/>
      <c r="F56" s="20"/>
      <c r="G56" s="21"/>
      <c r="H56" s="13"/>
      <c r="I56" s="24"/>
      <c r="J56" s="12"/>
      <c r="K56" s="12"/>
      <c r="L56" s="12"/>
      <c r="M56" s="12"/>
      <c r="N56" s="12"/>
      <c r="O56" s="13"/>
      <c r="P56" s="13"/>
      <c r="Q56" s="13"/>
      <c r="R56" s="13"/>
      <c r="S56" s="12"/>
    </row>
    <row r="57" spans="1:19" x14ac:dyDescent="0.25">
      <c r="A57" s="48">
        <v>15528779</v>
      </c>
      <c r="B57" s="23">
        <v>3384867816</v>
      </c>
      <c r="C57" s="17">
        <v>35210</v>
      </c>
      <c r="D57" s="18" t="s">
        <v>73</v>
      </c>
      <c r="E57" s="19">
        <v>-5189198.92</v>
      </c>
      <c r="F57" s="20"/>
      <c r="G57" s="21">
        <v>43647</v>
      </c>
      <c r="H57" s="13"/>
      <c r="I57" s="24"/>
      <c r="J57" s="12"/>
      <c r="K57" s="12"/>
      <c r="L57" s="12"/>
      <c r="M57" s="12"/>
      <c r="N57" s="12"/>
      <c r="O57" s="13"/>
      <c r="P57" s="13"/>
      <c r="Q57" s="13"/>
      <c r="R57" s="13"/>
      <c r="S57" s="12"/>
    </row>
    <row r="58" spans="1:19" x14ac:dyDescent="0.25">
      <c r="A58" s="48"/>
      <c r="B58" s="23"/>
      <c r="C58" s="17"/>
      <c r="D58" s="18"/>
      <c r="E58" s="19"/>
      <c r="F58" s="20"/>
      <c r="G58" s="21"/>
      <c r="H58" s="13"/>
      <c r="I58" s="24"/>
      <c r="J58" s="12"/>
      <c r="K58" s="12"/>
      <c r="L58" s="12"/>
      <c r="M58" s="12"/>
      <c r="N58" s="12"/>
      <c r="O58" s="13"/>
      <c r="P58" s="13"/>
      <c r="Q58" s="13"/>
      <c r="R58" s="13"/>
      <c r="S58" s="12"/>
    </row>
    <row r="59" spans="1:19" x14ac:dyDescent="0.25">
      <c r="A59" s="48">
        <v>15706652</v>
      </c>
      <c r="B59" s="16">
        <v>3405708956</v>
      </c>
      <c r="C59" s="17">
        <v>35610</v>
      </c>
      <c r="D59" s="63" t="s">
        <v>62</v>
      </c>
      <c r="E59" s="19">
        <v>8820.98</v>
      </c>
      <c r="F59" s="20"/>
      <c r="G59" s="21">
        <v>43678</v>
      </c>
      <c r="H59" s="13"/>
      <c r="I59" s="24"/>
      <c r="J59" s="12"/>
      <c r="K59" s="12"/>
      <c r="L59" s="12"/>
      <c r="M59" s="12"/>
      <c r="N59" s="12"/>
      <c r="O59" s="13"/>
      <c r="P59" s="13"/>
      <c r="Q59" s="13"/>
      <c r="R59" s="13"/>
      <c r="S59" s="12"/>
    </row>
    <row r="60" spans="1:19" x14ac:dyDescent="0.25">
      <c r="A60" s="48"/>
      <c r="B60" s="23"/>
      <c r="C60" s="17"/>
      <c r="D60" s="18"/>
      <c r="E60" s="19"/>
      <c r="F60" s="20"/>
      <c r="G60" s="21"/>
      <c r="H60" s="13"/>
      <c r="I60" s="24"/>
      <c r="J60" s="12"/>
      <c r="K60" s="12"/>
      <c r="L60" s="12"/>
      <c r="M60" s="12"/>
      <c r="N60" s="12"/>
      <c r="O60" s="13"/>
      <c r="P60" s="13"/>
      <c r="Q60" s="13"/>
      <c r="R60" s="13"/>
      <c r="S60" s="12"/>
    </row>
    <row r="61" spans="1:19" x14ac:dyDescent="0.25">
      <c r="B61" s="62" t="s">
        <v>36</v>
      </c>
      <c r="C61" s="17">
        <v>35620</v>
      </c>
      <c r="D61" s="63" t="s">
        <v>37</v>
      </c>
      <c r="E61" s="19">
        <v>11408.300000000016</v>
      </c>
      <c r="F61" s="20"/>
      <c r="G61" s="21">
        <v>43466</v>
      </c>
      <c r="H61" s="13"/>
      <c r="I61" s="24"/>
      <c r="J61" s="12"/>
      <c r="K61" s="12"/>
      <c r="L61" s="12"/>
      <c r="M61" s="12"/>
      <c r="N61" s="12"/>
      <c r="O61" s="13"/>
      <c r="P61" s="13"/>
      <c r="Q61" s="13"/>
      <c r="R61" s="13"/>
      <c r="S61" s="12"/>
    </row>
    <row r="62" spans="1:19" x14ac:dyDescent="0.25">
      <c r="A62" s="46"/>
      <c r="B62" s="62" t="s">
        <v>36</v>
      </c>
      <c r="C62" s="17">
        <v>35620</v>
      </c>
      <c r="D62" s="63" t="s">
        <v>37</v>
      </c>
      <c r="E62" s="19">
        <v>28184.550000000003</v>
      </c>
      <c r="F62" s="20"/>
      <c r="G62" s="21">
        <v>43497</v>
      </c>
      <c r="H62" s="13"/>
      <c r="I62" s="24"/>
      <c r="J62" s="12"/>
      <c r="K62" s="12"/>
      <c r="L62" s="12"/>
      <c r="M62" s="12"/>
      <c r="N62" s="12"/>
      <c r="O62" s="13"/>
      <c r="P62" s="13"/>
      <c r="Q62" s="13"/>
      <c r="R62" s="13"/>
      <c r="S62" s="12"/>
    </row>
    <row r="63" spans="1:19" x14ac:dyDescent="0.25">
      <c r="A63" s="46"/>
      <c r="B63" s="62" t="s">
        <v>36</v>
      </c>
      <c r="C63" s="17">
        <v>35620</v>
      </c>
      <c r="D63" s="63" t="s">
        <v>37</v>
      </c>
      <c r="E63" s="19">
        <v>14497.339999999989</v>
      </c>
      <c r="F63" s="20"/>
      <c r="G63" s="21">
        <v>43525</v>
      </c>
      <c r="H63" s="13"/>
      <c r="I63" s="24"/>
      <c r="J63" s="12"/>
      <c r="K63" s="12"/>
      <c r="L63" s="12"/>
      <c r="M63" s="12"/>
      <c r="N63" s="12"/>
      <c r="O63" s="13"/>
      <c r="P63" s="13"/>
      <c r="Q63" s="13"/>
      <c r="R63" s="13"/>
      <c r="S63" s="12"/>
    </row>
    <row r="64" spans="1:19" x14ac:dyDescent="0.25">
      <c r="A64" s="46"/>
      <c r="B64" s="62" t="s">
        <v>36</v>
      </c>
      <c r="C64" s="17">
        <v>35620</v>
      </c>
      <c r="D64" s="63" t="s">
        <v>37</v>
      </c>
      <c r="E64" s="19">
        <v>19292.280000000028</v>
      </c>
      <c r="F64" s="20"/>
      <c r="G64" s="21">
        <v>43556</v>
      </c>
      <c r="H64" s="13"/>
      <c r="I64" s="24"/>
      <c r="J64" s="12"/>
      <c r="K64" s="12"/>
      <c r="L64" s="12"/>
      <c r="M64" s="12"/>
      <c r="N64" s="12"/>
      <c r="O64" s="13"/>
      <c r="P64" s="13"/>
      <c r="Q64" s="13"/>
      <c r="R64" s="13"/>
      <c r="S64" s="12"/>
    </row>
    <row r="65" spans="1:19" x14ac:dyDescent="0.25">
      <c r="A65" s="46"/>
      <c r="B65" s="62" t="s">
        <v>36</v>
      </c>
      <c r="C65" s="17">
        <v>35620</v>
      </c>
      <c r="D65" s="63" t="s">
        <v>37</v>
      </c>
      <c r="E65" s="19">
        <v>12451.530000000004</v>
      </c>
      <c r="F65" s="20"/>
      <c r="G65" s="21">
        <v>43586</v>
      </c>
      <c r="H65" s="13"/>
      <c r="I65" s="24"/>
      <c r="J65" s="12"/>
      <c r="K65" s="12"/>
      <c r="L65" s="12"/>
      <c r="M65" s="12"/>
      <c r="N65" s="12"/>
      <c r="O65" s="13"/>
      <c r="P65" s="13"/>
      <c r="Q65" s="13"/>
      <c r="R65" s="13"/>
      <c r="S65" s="12"/>
    </row>
    <row r="66" spans="1:19" x14ac:dyDescent="0.25">
      <c r="A66" s="46"/>
      <c r="B66" s="62" t="s">
        <v>36</v>
      </c>
      <c r="C66" s="17">
        <v>35620</v>
      </c>
      <c r="D66" s="63" t="s">
        <v>37</v>
      </c>
      <c r="E66" s="19">
        <v>15138.73</v>
      </c>
      <c r="F66" s="20"/>
      <c r="G66" s="21">
        <v>43617</v>
      </c>
      <c r="H66" s="13"/>
      <c r="I66" s="24"/>
      <c r="J66" s="12"/>
      <c r="K66" s="12"/>
      <c r="L66" s="12"/>
      <c r="M66" s="12"/>
      <c r="N66" s="12"/>
      <c r="O66" s="13"/>
      <c r="P66" s="13"/>
      <c r="Q66" s="13"/>
      <c r="R66" s="13"/>
      <c r="S66" s="12"/>
    </row>
    <row r="67" spans="1:19" x14ac:dyDescent="0.25">
      <c r="A67" s="46"/>
      <c r="B67" s="62" t="s">
        <v>36</v>
      </c>
      <c r="C67" s="17">
        <v>35620</v>
      </c>
      <c r="D67" s="63" t="s">
        <v>37</v>
      </c>
      <c r="E67" s="19">
        <v>18752.729999999996</v>
      </c>
      <c r="F67" s="20"/>
      <c r="G67" s="21">
        <v>43647</v>
      </c>
      <c r="H67" s="13"/>
      <c r="I67" s="24"/>
      <c r="J67" s="12"/>
      <c r="K67" s="12"/>
      <c r="L67" s="12"/>
      <c r="M67" s="12"/>
      <c r="N67" s="12"/>
      <c r="O67" s="13"/>
      <c r="P67" s="13"/>
      <c r="Q67" s="13"/>
      <c r="R67" s="13"/>
      <c r="S67" s="12"/>
    </row>
    <row r="68" spans="1:19" x14ac:dyDescent="0.25">
      <c r="A68" s="46"/>
      <c r="B68" s="62" t="s">
        <v>36</v>
      </c>
      <c r="C68" s="17">
        <v>35620</v>
      </c>
      <c r="D68" s="63" t="s">
        <v>37</v>
      </c>
      <c r="E68" s="19">
        <v>27526.100000000006</v>
      </c>
      <c r="F68" s="20"/>
      <c r="G68" s="21">
        <v>43678</v>
      </c>
      <c r="H68" s="13"/>
      <c r="I68" s="24"/>
      <c r="J68" s="12"/>
      <c r="K68" s="12"/>
      <c r="L68" s="12"/>
      <c r="M68" s="12"/>
      <c r="N68" s="12"/>
      <c r="O68" s="13"/>
      <c r="P68" s="13"/>
      <c r="Q68" s="13"/>
      <c r="R68" s="13"/>
      <c r="S68" s="12"/>
    </row>
    <row r="69" spans="1:19" x14ac:dyDescent="0.25">
      <c r="A69" s="46"/>
      <c r="B69" s="62" t="s">
        <v>36</v>
      </c>
      <c r="C69" s="17">
        <v>35620</v>
      </c>
      <c r="D69" s="63" t="s">
        <v>37</v>
      </c>
      <c r="E69" s="19">
        <v>8769.35</v>
      </c>
      <c r="F69" s="20"/>
      <c r="G69" s="21">
        <v>43709</v>
      </c>
      <c r="H69" s="13"/>
      <c r="I69" s="24"/>
      <c r="J69" s="12"/>
      <c r="K69" s="12"/>
      <c r="L69" s="12"/>
      <c r="M69" s="12"/>
      <c r="N69" s="12"/>
      <c r="O69" s="13"/>
      <c r="P69" s="13"/>
      <c r="Q69" s="13"/>
      <c r="R69" s="13"/>
      <c r="S69" s="12"/>
    </row>
    <row r="70" spans="1:19" x14ac:dyDescent="0.25">
      <c r="A70" s="46"/>
      <c r="B70" s="62" t="s">
        <v>36</v>
      </c>
      <c r="C70" s="17">
        <v>35620</v>
      </c>
      <c r="D70" s="63" t="s">
        <v>37</v>
      </c>
      <c r="E70" s="19">
        <v>10327.18</v>
      </c>
      <c r="F70" s="20"/>
      <c r="G70" s="21">
        <v>43739</v>
      </c>
      <c r="H70" s="13"/>
      <c r="I70" s="24"/>
      <c r="J70" s="12"/>
      <c r="K70" s="12"/>
      <c r="L70" s="12"/>
      <c r="M70" s="12"/>
      <c r="N70" s="12"/>
      <c r="O70" s="13"/>
      <c r="P70" s="13"/>
      <c r="Q70" s="13"/>
      <c r="R70" s="13"/>
      <c r="S70" s="12"/>
    </row>
    <row r="71" spans="1:19" x14ac:dyDescent="0.25">
      <c r="A71" s="46"/>
      <c r="B71" s="62" t="s">
        <v>36</v>
      </c>
      <c r="C71" s="17">
        <v>35620</v>
      </c>
      <c r="D71" s="63" t="s">
        <v>37</v>
      </c>
      <c r="E71" s="19">
        <v>24482.19</v>
      </c>
      <c r="F71" s="20"/>
      <c r="G71" s="21">
        <v>43770</v>
      </c>
      <c r="H71" s="13"/>
      <c r="I71" s="24"/>
      <c r="J71" s="12"/>
      <c r="K71" s="12"/>
      <c r="L71" s="12"/>
      <c r="M71" s="12"/>
      <c r="N71" s="12"/>
      <c r="O71" s="13"/>
      <c r="P71" s="13"/>
      <c r="Q71" s="13"/>
      <c r="R71" s="13"/>
      <c r="S71" s="12"/>
    </row>
    <row r="72" spans="1:19" x14ac:dyDescent="0.25">
      <c r="A72" s="46"/>
      <c r="B72" s="62" t="s">
        <v>36</v>
      </c>
      <c r="C72" s="17">
        <v>35620</v>
      </c>
      <c r="D72" s="63" t="s">
        <v>37</v>
      </c>
      <c r="E72" s="22">
        <v>49553.490000000013</v>
      </c>
      <c r="F72" s="20"/>
      <c r="G72" s="21">
        <v>43800</v>
      </c>
      <c r="H72" s="13"/>
      <c r="I72" s="24"/>
      <c r="J72" s="12"/>
      <c r="K72" s="12"/>
      <c r="L72" s="12"/>
      <c r="M72" s="12"/>
      <c r="N72" s="12"/>
      <c r="O72" s="13"/>
      <c r="P72" s="13"/>
      <c r="Q72" s="13"/>
      <c r="R72" s="13"/>
      <c r="S72" s="12"/>
    </row>
    <row r="73" spans="1:19" x14ac:dyDescent="0.25">
      <c r="A73" s="62" t="s">
        <v>36</v>
      </c>
      <c r="B73" s="23"/>
      <c r="C73" s="17"/>
      <c r="D73" s="18" t="s">
        <v>11</v>
      </c>
      <c r="E73" s="19">
        <f>SUM(E61:E72)</f>
        <v>240383.77000000005</v>
      </c>
      <c r="F73" s="20"/>
      <c r="G73" s="21"/>
      <c r="H73" s="13"/>
      <c r="I73" s="24"/>
      <c r="J73" s="12"/>
      <c r="K73" s="12"/>
      <c r="L73" s="12"/>
      <c r="M73" s="12"/>
      <c r="N73" s="12"/>
      <c r="O73" s="13"/>
      <c r="P73" s="13"/>
      <c r="Q73" s="13"/>
      <c r="R73" s="13"/>
      <c r="S73" s="12"/>
    </row>
    <row r="74" spans="1:19" x14ac:dyDescent="0.25">
      <c r="A74" s="61"/>
      <c r="B74" s="16"/>
      <c r="C74" s="17"/>
      <c r="D74" s="18"/>
      <c r="E74" s="25"/>
      <c r="F74" s="20"/>
      <c r="G74" s="21"/>
      <c r="H74" s="13"/>
      <c r="I74" s="24"/>
      <c r="J74" s="12"/>
      <c r="K74" s="12"/>
      <c r="L74" s="12"/>
      <c r="M74" s="12"/>
      <c r="N74" s="12"/>
      <c r="O74" s="13"/>
      <c r="P74" s="13"/>
      <c r="Q74" s="13"/>
      <c r="R74" s="13"/>
      <c r="S74" s="12"/>
    </row>
    <row r="75" spans="1:19" ht="13.8" thickBot="1" x14ac:dyDescent="0.3">
      <c r="A75" s="61"/>
      <c r="B75" s="23"/>
      <c r="C75" s="17"/>
      <c r="D75" s="18" t="s">
        <v>16</v>
      </c>
      <c r="E75" s="57">
        <f>E73+E59+E57+E55+E51+E46+E41+E34+E32+E30+E24+E22+E20+E18+E14</f>
        <v>-5927370.1799999997</v>
      </c>
      <c r="F75" s="20"/>
      <c r="G75" s="67"/>
      <c r="H75" s="13"/>
      <c r="I75" s="24"/>
      <c r="J75" s="12"/>
      <c r="K75" s="12"/>
      <c r="L75" s="12"/>
      <c r="M75" s="12"/>
      <c r="N75" s="12"/>
      <c r="O75" s="13"/>
      <c r="P75" s="13"/>
      <c r="Q75" s="13"/>
      <c r="R75" s="13"/>
      <c r="S75" s="12"/>
    </row>
    <row r="76" spans="1:19" ht="13.8" thickTop="1" x14ac:dyDescent="0.25">
      <c r="A76" s="61"/>
      <c r="B76" s="30"/>
      <c r="C76" s="31"/>
      <c r="D76" s="12"/>
      <c r="E76" s="50"/>
      <c r="F76" s="20"/>
      <c r="G76" s="29"/>
      <c r="H76" s="13"/>
      <c r="I76" s="24"/>
      <c r="J76" s="12"/>
      <c r="K76" s="12"/>
      <c r="L76" s="12"/>
      <c r="M76" s="12"/>
      <c r="N76" s="12"/>
      <c r="O76" s="13"/>
      <c r="P76" s="13"/>
      <c r="Q76" s="13"/>
      <c r="R76" s="13"/>
      <c r="S76" s="12"/>
    </row>
    <row r="77" spans="1:19" ht="15.6" x14ac:dyDescent="0.3">
      <c r="A77" s="61"/>
      <c r="B77" s="17"/>
      <c r="C77" s="17"/>
      <c r="D77" s="33" t="s">
        <v>17</v>
      </c>
      <c r="E77" s="51"/>
      <c r="F77" s="28"/>
      <c r="G77" s="28"/>
      <c r="H77" s="13"/>
      <c r="I77" s="24"/>
      <c r="J77" s="12"/>
      <c r="K77" s="12"/>
      <c r="L77" s="12"/>
      <c r="M77" s="12"/>
      <c r="N77" s="12"/>
      <c r="O77" s="13"/>
      <c r="P77" s="13"/>
      <c r="Q77" s="13"/>
      <c r="R77" s="13"/>
      <c r="S77" s="12"/>
    </row>
    <row r="78" spans="1:19" x14ac:dyDescent="0.25">
      <c r="A78" s="61"/>
      <c r="B78" s="16"/>
      <c r="C78" s="16"/>
      <c r="D78" s="12"/>
      <c r="E78" s="35"/>
      <c r="F78" s="35"/>
      <c r="G78" s="21"/>
      <c r="H78" s="13"/>
      <c r="I78" s="24"/>
      <c r="J78" s="12"/>
      <c r="K78" s="12"/>
      <c r="L78" s="12"/>
      <c r="M78" s="12"/>
      <c r="N78" s="12"/>
      <c r="O78" s="13"/>
      <c r="P78" s="13"/>
      <c r="Q78" s="13"/>
      <c r="R78" s="13"/>
      <c r="S78" s="12"/>
    </row>
    <row r="79" spans="1:19" x14ac:dyDescent="0.25">
      <c r="A79" s="10"/>
      <c r="C79" s="17"/>
      <c r="D79" s="28"/>
      <c r="E79" s="35"/>
      <c r="F79" s="35"/>
      <c r="G79" s="21"/>
      <c r="H79" s="12"/>
      <c r="I79" s="24"/>
      <c r="J79" s="12"/>
      <c r="K79" s="12"/>
      <c r="L79" s="12"/>
      <c r="M79" s="12"/>
      <c r="N79" s="12"/>
      <c r="O79" s="13"/>
      <c r="P79" s="13"/>
      <c r="Q79" s="13"/>
      <c r="R79" s="13"/>
      <c r="S79" s="12"/>
    </row>
    <row r="80" spans="1:19" x14ac:dyDescent="0.25">
      <c r="A80" s="49">
        <v>13302963</v>
      </c>
      <c r="B80" s="37">
        <v>511281437</v>
      </c>
      <c r="C80" s="64">
        <v>35300</v>
      </c>
      <c r="D80" s="1" t="s">
        <v>21</v>
      </c>
      <c r="E80" s="35">
        <v>19458.14</v>
      </c>
      <c r="F80" s="35"/>
      <c r="G80" s="21">
        <v>43770</v>
      </c>
      <c r="I80" s="34"/>
      <c r="J80" s="28"/>
      <c r="K80" s="28"/>
      <c r="L80" s="28"/>
    </row>
    <row r="81" spans="1:12" x14ac:dyDescent="0.25">
      <c r="A81" s="49"/>
      <c r="C81" s="17"/>
      <c r="D81" s="28"/>
      <c r="E81" s="25"/>
      <c r="F81" s="20"/>
      <c r="G81" s="21"/>
      <c r="H81" s="28"/>
      <c r="I81" s="34"/>
      <c r="J81" s="28"/>
      <c r="K81" s="28"/>
      <c r="L81" s="28"/>
    </row>
    <row r="82" spans="1:12" x14ac:dyDescent="0.25">
      <c r="A82" s="49"/>
      <c r="B82" s="37">
        <v>477989703</v>
      </c>
      <c r="C82" s="17" t="s">
        <v>20</v>
      </c>
      <c r="D82" s="1" t="s">
        <v>96</v>
      </c>
      <c r="E82" s="25">
        <v>369.45</v>
      </c>
      <c r="F82" s="20"/>
      <c r="G82" s="21">
        <v>43770</v>
      </c>
      <c r="H82" s="28"/>
      <c r="I82" s="34"/>
      <c r="J82" s="28"/>
      <c r="K82" s="28"/>
      <c r="L82" s="28"/>
    </row>
    <row r="83" spans="1:12" x14ac:dyDescent="0.25">
      <c r="B83" s="37">
        <v>477989703</v>
      </c>
      <c r="C83" s="17" t="s">
        <v>20</v>
      </c>
      <c r="D83" s="1" t="s">
        <v>96</v>
      </c>
      <c r="E83" s="26">
        <v>297.64999999999998</v>
      </c>
      <c r="F83" s="20"/>
      <c r="G83" s="21">
        <v>43800</v>
      </c>
      <c r="H83" s="28"/>
      <c r="I83" s="34"/>
      <c r="J83" s="28"/>
      <c r="K83" s="28"/>
      <c r="L83" s="28"/>
    </row>
    <row r="84" spans="1:12" x14ac:dyDescent="0.25">
      <c r="A84" s="48">
        <v>13395937</v>
      </c>
      <c r="C84" s="17"/>
      <c r="D84" s="1" t="s">
        <v>11</v>
      </c>
      <c r="E84" s="25">
        <f>SUM(E82:E83)</f>
        <v>667.09999999999991</v>
      </c>
      <c r="F84" s="20"/>
      <c r="G84" s="21"/>
      <c r="H84" s="28"/>
      <c r="I84" s="34"/>
      <c r="J84" s="28"/>
      <c r="K84" s="28"/>
      <c r="L84" s="28"/>
    </row>
    <row r="85" spans="1:12" x14ac:dyDescent="0.25">
      <c r="A85" s="49"/>
      <c r="C85" s="17"/>
      <c r="D85" s="28"/>
      <c r="E85" s="25"/>
      <c r="F85" s="20"/>
      <c r="G85" s="21"/>
      <c r="H85" s="28"/>
      <c r="I85" s="34"/>
      <c r="J85" s="28"/>
      <c r="K85" s="28"/>
      <c r="L85" s="28"/>
    </row>
    <row r="86" spans="1:12" x14ac:dyDescent="0.25">
      <c r="A86" s="49"/>
      <c r="B86" s="37">
        <v>486072630</v>
      </c>
      <c r="C86" s="17" t="s">
        <v>19</v>
      </c>
      <c r="D86" s="1" t="s">
        <v>74</v>
      </c>
      <c r="E86" s="25">
        <v>537.09</v>
      </c>
      <c r="F86" s="20"/>
      <c r="G86" s="21">
        <v>43770</v>
      </c>
      <c r="H86" s="28"/>
      <c r="I86" s="34"/>
      <c r="J86" s="28"/>
      <c r="K86" s="28"/>
      <c r="L86" s="28"/>
    </row>
    <row r="87" spans="1:12" x14ac:dyDescent="0.25">
      <c r="B87" s="37">
        <v>486072630</v>
      </c>
      <c r="C87" s="17" t="s">
        <v>19</v>
      </c>
      <c r="D87" s="1" t="s">
        <v>74</v>
      </c>
      <c r="E87" s="26">
        <v>1.06</v>
      </c>
      <c r="F87" s="20"/>
      <c r="G87" s="21">
        <v>43800</v>
      </c>
      <c r="H87" s="28"/>
      <c r="I87" s="34"/>
      <c r="J87" s="28"/>
      <c r="K87" s="28"/>
      <c r="L87" s="28"/>
    </row>
    <row r="88" spans="1:12" x14ac:dyDescent="0.25">
      <c r="A88" s="48">
        <v>13448299</v>
      </c>
      <c r="C88" s="17"/>
      <c r="D88" s="1" t="s">
        <v>11</v>
      </c>
      <c r="E88" s="25">
        <f>SUM(E86:E87)</f>
        <v>538.15</v>
      </c>
      <c r="F88" s="20"/>
      <c r="G88" s="21"/>
      <c r="H88" s="28"/>
      <c r="I88" s="34"/>
      <c r="J88" s="28"/>
      <c r="K88" s="28"/>
      <c r="L88" s="28"/>
    </row>
    <row r="89" spans="1:12" x14ac:dyDescent="0.25">
      <c r="A89" s="46"/>
      <c r="C89" s="17"/>
      <c r="E89" s="25"/>
      <c r="F89" s="20"/>
      <c r="G89" s="21"/>
      <c r="H89" s="28"/>
      <c r="I89" s="34"/>
      <c r="J89" s="28"/>
      <c r="K89" s="28"/>
      <c r="L89" s="28"/>
    </row>
    <row r="90" spans="1:12" x14ac:dyDescent="0.25">
      <c r="A90" s="46"/>
      <c r="B90" s="37">
        <v>509201475</v>
      </c>
      <c r="C90" s="17">
        <v>35500</v>
      </c>
      <c r="D90" s="1" t="s">
        <v>23</v>
      </c>
      <c r="E90" s="25">
        <v>126.32</v>
      </c>
      <c r="F90" s="20"/>
      <c r="G90" s="21">
        <v>43466</v>
      </c>
      <c r="H90" s="28"/>
      <c r="I90" s="34"/>
      <c r="J90" s="28"/>
      <c r="K90" s="28"/>
      <c r="L90" s="28"/>
    </row>
    <row r="91" spans="1:12" x14ac:dyDescent="0.25">
      <c r="A91" s="46"/>
      <c r="B91" s="37">
        <v>509201475</v>
      </c>
      <c r="C91" s="17">
        <v>35500</v>
      </c>
      <c r="D91" s="1" t="s">
        <v>23</v>
      </c>
      <c r="E91" s="25">
        <v>2871.3</v>
      </c>
      <c r="F91" s="20"/>
      <c r="G91" s="21">
        <v>43525</v>
      </c>
      <c r="H91" s="28"/>
      <c r="I91" s="34"/>
      <c r="J91" s="28"/>
      <c r="K91" s="28"/>
      <c r="L91" s="28"/>
    </row>
    <row r="92" spans="1:12" x14ac:dyDescent="0.25">
      <c r="A92" s="46"/>
      <c r="B92" s="37">
        <v>509201475</v>
      </c>
      <c r="C92" s="17">
        <v>35500</v>
      </c>
      <c r="D92" s="1" t="s">
        <v>23</v>
      </c>
      <c r="E92" s="25">
        <v>8411.23</v>
      </c>
      <c r="F92" s="20"/>
      <c r="G92" s="21">
        <v>43556</v>
      </c>
      <c r="H92" s="28"/>
      <c r="I92" s="34"/>
      <c r="J92" s="28"/>
      <c r="K92" s="28"/>
      <c r="L92" s="28"/>
    </row>
    <row r="93" spans="1:12" x14ac:dyDescent="0.25">
      <c r="A93" s="46"/>
      <c r="B93" s="37">
        <v>509201475</v>
      </c>
      <c r="C93" s="17">
        <v>35500</v>
      </c>
      <c r="D93" s="1" t="s">
        <v>23</v>
      </c>
      <c r="E93" s="25">
        <v>6674.4</v>
      </c>
      <c r="F93" s="20"/>
      <c r="G93" s="21">
        <v>43586</v>
      </c>
      <c r="H93" s="28"/>
      <c r="I93" s="34"/>
      <c r="J93" s="28"/>
      <c r="K93" s="28"/>
      <c r="L93" s="28"/>
    </row>
    <row r="94" spans="1:12" x14ac:dyDescent="0.25">
      <c r="A94" s="46"/>
      <c r="B94" s="37">
        <v>509201475</v>
      </c>
      <c r="C94" s="17">
        <v>35500</v>
      </c>
      <c r="D94" s="1" t="s">
        <v>23</v>
      </c>
      <c r="E94" s="25">
        <v>350.92</v>
      </c>
      <c r="F94" s="20"/>
      <c r="G94" s="21">
        <v>43617</v>
      </c>
      <c r="H94" s="28"/>
      <c r="I94" s="34"/>
      <c r="J94" s="28"/>
      <c r="K94" s="28"/>
      <c r="L94" s="28"/>
    </row>
    <row r="95" spans="1:12" x14ac:dyDescent="0.25">
      <c r="A95" s="49"/>
      <c r="B95" s="37">
        <v>509201475</v>
      </c>
      <c r="C95" s="17">
        <v>35500</v>
      </c>
      <c r="D95" s="1" t="s">
        <v>23</v>
      </c>
      <c r="E95" s="25">
        <v>6962.18</v>
      </c>
      <c r="F95" s="20"/>
      <c r="G95" s="21">
        <v>43709</v>
      </c>
      <c r="H95" s="28"/>
      <c r="I95" s="34"/>
      <c r="J95" s="28"/>
      <c r="K95" s="28"/>
      <c r="L95" s="28"/>
    </row>
    <row r="96" spans="1:12" x14ac:dyDescent="0.25">
      <c r="B96" s="37">
        <v>509201475</v>
      </c>
      <c r="C96" s="17">
        <v>35500</v>
      </c>
      <c r="D96" s="1" t="s">
        <v>23</v>
      </c>
      <c r="E96" s="26">
        <v>2996.32</v>
      </c>
      <c r="F96" s="20"/>
      <c r="G96" s="21">
        <v>43739</v>
      </c>
      <c r="H96" s="28"/>
      <c r="I96" s="34"/>
      <c r="J96" s="28"/>
      <c r="K96" s="28"/>
      <c r="L96" s="28"/>
    </row>
    <row r="97" spans="1:12" x14ac:dyDescent="0.25">
      <c r="A97" s="46" t="s">
        <v>22</v>
      </c>
      <c r="C97" s="17"/>
      <c r="D97" s="1" t="s">
        <v>11</v>
      </c>
      <c r="E97" s="25">
        <f>SUM(E90:E96)</f>
        <v>28392.67</v>
      </c>
      <c r="F97" s="20"/>
      <c r="G97" s="21"/>
      <c r="H97" s="28"/>
      <c r="I97" s="34"/>
      <c r="J97" s="28"/>
      <c r="K97" s="28"/>
      <c r="L97" s="28"/>
    </row>
    <row r="98" spans="1:12" x14ac:dyDescent="0.25">
      <c r="A98" s="49"/>
      <c r="C98" s="17"/>
      <c r="E98" s="25"/>
      <c r="F98" s="20"/>
      <c r="G98" s="21"/>
      <c r="H98" s="28"/>
      <c r="I98" s="34"/>
      <c r="J98" s="28"/>
      <c r="K98" s="28"/>
      <c r="L98" s="28"/>
    </row>
    <row r="99" spans="1:12" x14ac:dyDescent="0.25">
      <c r="A99" s="49"/>
      <c r="B99" s="23">
        <v>523690351</v>
      </c>
      <c r="C99" s="64" t="s">
        <v>18</v>
      </c>
      <c r="D99" s="28" t="s">
        <v>27</v>
      </c>
      <c r="E99" s="25">
        <v>1769.17</v>
      </c>
      <c r="F99" s="20"/>
      <c r="G99" s="21">
        <v>43466</v>
      </c>
      <c r="H99" s="28"/>
      <c r="I99" s="34"/>
      <c r="J99" s="28"/>
      <c r="K99" s="28"/>
      <c r="L99" s="28"/>
    </row>
    <row r="100" spans="1:12" x14ac:dyDescent="0.25">
      <c r="A100" s="49"/>
      <c r="B100" s="23">
        <v>523690351</v>
      </c>
      <c r="C100" s="64" t="s">
        <v>18</v>
      </c>
      <c r="D100" s="28" t="s">
        <v>27</v>
      </c>
      <c r="E100" s="25">
        <v>354</v>
      </c>
      <c r="F100" s="20"/>
      <c r="G100" s="21">
        <v>43497</v>
      </c>
      <c r="H100" s="28"/>
      <c r="I100" s="34"/>
      <c r="J100" s="28"/>
      <c r="K100" s="28"/>
      <c r="L100" s="28"/>
    </row>
    <row r="101" spans="1:12" x14ac:dyDescent="0.25">
      <c r="A101" s="49"/>
      <c r="B101" s="23">
        <v>523690351</v>
      </c>
      <c r="C101" s="64" t="s">
        <v>18</v>
      </c>
      <c r="D101" s="28" t="s">
        <v>27</v>
      </c>
      <c r="E101" s="25">
        <v>3212</v>
      </c>
      <c r="F101" s="20"/>
      <c r="G101" s="21">
        <v>43525</v>
      </c>
      <c r="H101" s="28"/>
      <c r="I101" s="34"/>
      <c r="J101" s="28"/>
      <c r="K101" s="28"/>
      <c r="L101" s="28"/>
    </row>
    <row r="102" spans="1:12" x14ac:dyDescent="0.25">
      <c r="A102" s="49"/>
      <c r="B102" s="23">
        <v>523690351</v>
      </c>
      <c r="C102" s="64" t="s">
        <v>18</v>
      </c>
      <c r="D102" s="28" t="s">
        <v>27</v>
      </c>
      <c r="E102" s="25">
        <v>-881.65</v>
      </c>
      <c r="F102" s="20"/>
      <c r="G102" s="21">
        <v>43556</v>
      </c>
      <c r="H102" s="28"/>
      <c r="I102" s="34"/>
      <c r="J102" s="28"/>
      <c r="K102" s="28"/>
      <c r="L102" s="28"/>
    </row>
    <row r="103" spans="1:12" x14ac:dyDescent="0.25">
      <c r="A103" s="49"/>
      <c r="B103" s="23">
        <v>523690351</v>
      </c>
      <c r="C103" s="64" t="s">
        <v>18</v>
      </c>
      <c r="D103" s="28" t="s">
        <v>27</v>
      </c>
      <c r="E103" s="25">
        <v>-346.5</v>
      </c>
      <c r="F103" s="20"/>
      <c r="G103" s="21">
        <v>43586</v>
      </c>
      <c r="H103" s="28"/>
      <c r="I103" s="34"/>
      <c r="J103" s="28"/>
      <c r="K103" s="28"/>
      <c r="L103" s="28"/>
    </row>
    <row r="104" spans="1:12" x14ac:dyDescent="0.25">
      <c r="A104" s="49"/>
      <c r="B104" s="23">
        <v>523690351</v>
      </c>
      <c r="C104" s="64" t="s">
        <v>18</v>
      </c>
      <c r="D104" s="28" t="s">
        <v>27</v>
      </c>
      <c r="E104" s="25">
        <v>259.5</v>
      </c>
      <c r="F104" s="20"/>
      <c r="G104" s="21">
        <v>43617</v>
      </c>
      <c r="H104" s="28"/>
      <c r="I104" s="34"/>
      <c r="J104" s="28"/>
      <c r="K104" s="28"/>
      <c r="L104" s="28"/>
    </row>
    <row r="105" spans="1:12" x14ac:dyDescent="0.25">
      <c r="A105" s="49"/>
      <c r="B105" s="23">
        <v>523690351</v>
      </c>
      <c r="C105" s="64" t="s">
        <v>18</v>
      </c>
      <c r="D105" s="28" t="s">
        <v>27</v>
      </c>
      <c r="E105" s="26">
        <v>564.5</v>
      </c>
      <c r="F105" s="20"/>
      <c r="G105" s="21">
        <v>43770</v>
      </c>
      <c r="H105" s="28"/>
      <c r="I105" s="34"/>
      <c r="J105" s="28"/>
      <c r="K105" s="28"/>
      <c r="L105" s="28"/>
    </row>
    <row r="106" spans="1:12" x14ac:dyDescent="0.25">
      <c r="A106" s="46" t="s">
        <v>26</v>
      </c>
      <c r="C106" s="17"/>
      <c r="D106" s="28" t="s">
        <v>11</v>
      </c>
      <c r="E106" s="25">
        <f>SUM(E99:E105)</f>
        <v>4931.0200000000004</v>
      </c>
      <c r="F106" s="20"/>
      <c r="G106" s="21"/>
      <c r="H106" s="28"/>
      <c r="I106" s="34"/>
      <c r="J106" s="28"/>
      <c r="K106" s="28"/>
      <c r="L106" s="28"/>
    </row>
    <row r="107" spans="1:12" x14ac:dyDescent="0.25">
      <c r="A107" s="49"/>
      <c r="C107" s="17"/>
      <c r="D107" s="28"/>
      <c r="E107" s="25"/>
      <c r="F107" s="20"/>
      <c r="G107" s="21"/>
      <c r="H107" s="28"/>
      <c r="I107" s="34"/>
      <c r="J107" s="28"/>
      <c r="K107" s="28"/>
      <c r="L107" s="28"/>
    </row>
    <row r="108" spans="1:12" x14ac:dyDescent="0.25">
      <c r="A108" s="47"/>
      <c r="B108" s="37">
        <v>544395083</v>
      </c>
      <c r="C108" s="17" t="s">
        <v>46</v>
      </c>
      <c r="D108" s="28" t="s">
        <v>31</v>
      </c>
      <c r="E108" s="27">
        <v>-8333.7099999999991</v>
      </c>
      <c r="F108" s="41"/>
      <c r="G108" s="21">
        <v>43466</v>
      </c>
      <c r="H108" s="28"/>
      <c r="I108" s="34"/>
      <c r="J108" s="28"/>
      <c r="K108" s="28"/>
      <c r="L108" s="28"/>
    </row>
    <row r="109" spans="1:12" x14ac:dyDescent="0.25">
      <c r="A109" s="47"/>
      <c r="B109" s="37">
        <v>544395083</v>
      </c>
      <c r="C109" s="64" t="s">
        <v>46</v>
      </c>
      <c r="D109" s="28" t="s">
        <v>31</v>
      </c>
      <c r="E109" s="20">
        <v>673.41</v>
      </c>
      <c r="F109" s="41"/>
      <c r="G109" s="21">
        <v>43497</v>
      </c>
      <c r="H109" s="28"/>
      <c r="I109" s="34"/>
      <c r="J109" s="28"/>
      <c r="K109" s="28"/>
      <c r="L109" s="28"/>
    </row>
    <row r="110" spans="1:12" x14ac:dyDescent="0.25">
      <c r="A110" s="47"/>
      <c r="B110" s="37">
        <v>544395083</v>
      </c>
      <c r="C110" s="64" t="s">
        <v>46</v>
      </c>
      <c r="D110" s="28" t="s">
        <v>31</v>
      </c>
      <c r="E110" s="20">
        <v>1318.15</v>
      </c>
      <c r="F110" s="41"/>
      <c r="G110" s="21">
        <v>43525</v>
      </c>
      <c r="H110" s="28"/>
      <c r="I110" s="34"/>
      <c r="J110" s="28"/>
      <c r="K110" s="28"/>
      <c r="L110" s="28"/>
    </row>
    <row r="111" spans="1:12" x14ac:dyDescent="0.25">
      <c r="A111" s="47"/>
      <c r="B111" s="37">
        <v>544395083</v>
      </c>
      <c r="C111" s="64" t="s">
        <v>46</v>
      </c>
      <c r="D111" s="28" t="s">
        <v>31</v>
      </c>
      <c r="E111" s="20">
        <v>4154.3</v>
      </c>
      <c r="F111" s="41"/>
      <c r="G111" s="21">
        <v>43556</v>
      </c>
      <c r="H111" s="28"/>
      <c r="I111" s="34"/>
      <c r="J111" s="28"/>
      <c r="K111" s="28"/>
      <c r="L111" s="28"/>
    </row>
    <row r="112" spans="1:12" x14ac:dyDescent="0.25">
      <c r="A112" s="47"/>
      <c r="B112" s="37">
        <v>544395083</v>
      </c>
      <c r="C112" s="64" t="s">
        <v>46</v>
      </c>
      <c r="D112" s="28" t="s">
        <v>31</v>
      </c>
      <c r="E112" s="20">
        <v>25445.9</v>
      </c>
      <c r="F112" s="41"/>
      <c r="G112" s="21">
        <v>43586</v>
      </c>
      <c r="H112" s="28"/>
      <c r="I112" s="34"/>
      <c r="J112" s="28"/>
      <c r="K112" s="28"/>
      <c r="L112" s="28"/>
    </row>
    <row r="113" spans="1:12" x14ac:dyDescent="0.25">
      <c r="A113" s="47"/>
      <c r="B113" s="37">
        <v>544395083</v>
      </c>
      <c r="C113" s="64" t="s">
        <v>46</v>
      </c>
      <c r="D113" s="28" t="s">
        <v>31</v>
      </c>
      <c r="E113" s="20">
        <v>9594.92</v>
      </c>
      <c r="F113" s="41"/>
      <c r="G113" s="21">
        <v>43617</v>
      </c>
      <c r="H113" s="28"/>
      <c r="I113" s="34"/>
      <c r="J113" s="28"/>
      <c r="K113" s="28"/>
      <c r="L113" s="28"/>
    </row>
    <row r="114" spans="1:12" x14ac:dyDescent="0.25">
      <c r="A114" s="47"/>
      <c r="B114" s="37">
        <v>544395083</v>
      </c>
      <c r="C114" s="64" t="s">
        <v>46</v>
      </c>
      <c r="D114" s="28" t="s">
        <v>31</v>
      </c>
      <c r="E114" s="27">
        <v>15748.5</v>
      </c>
      <c r="F114" s="41"/>
      <c r="G114" s="21">
        <v>43647</v>
      </c>
      <c r="H114" s="28"/>
      <c r="I114" s="34"/>
      <c r="J114" s="28"/>
      <c r="K114" s="28"/>
      <c r="L114" s="28"/>
    </row>
    <row r="115" spans="1:12" x14ac:dyDescent="0.25">
      <c r="A115" s="47"/>
      <c r="B115" s="37">
        <v>544395083</v>
      </c>
      <c r="C115" s="64" t="s">
        <v>46</v>
      </c>
      <c r="D115" s="28" t="s">
        <v>31</v>
      </c>
      <c r="E115" s="20">
        <v>346117.56</v>
      </c>
      <c r="F115" s="41"/>
      <c r="G115" s="21">
        <v>43678</v>
      </c>
      <c r="H115" s="28"/>
      <c r="I115" s="34"/>
      <c r="J115" s="28"/>
      <c r="K115" s="28"/>
      <c r="L115" s="28"/>
    </row>
    <row r="116" spans="1:12" x14ac:dyDescent="0.25">
      <c r="B116" s="37">
        <v>544395083</v>
      </c>
      <c r="C116" s="64" t="s">
        <v>46</v>
      </c>
      <c r="D116" s="28" t="s">
        <v>31</v>
      </c>
      <c r="E116" s="20">
        <v>278038.59999999998</v>
      </c>
      <c r="F116" s="41"/>
      <c r="G116" s="21">
        <v>43709</v>
      </c>
      <c r="H116" s="28"/>
      <c r="I116" s="34"/>
      <c r="J116" s="28"/>
      <c r="K116" s="28"/>
      <c r="L116" s="28"/>
    </row>
    <row r="117" spans="1:12" x14ac:dyDescent="0.25">
      <c r="A117" s="47"/>
      <c r="B117" s="37">
        <v>544395083</v>
      </c>
      <c r="C117" s="64" t="s">
        <v>46</v>
      </c>
      <c r="D117" s="28" t="s">
        <v>31</v>
      </c>
      <c r="E117" s="20">
        <v>161151.17000000001</v>
      </c>
      <c r="F117" s="41"/>
      <c r="G117" s="21">
        <v>43739</v>
      </c>
      <c r="H117" s="28"/>
      <c r="I117" s="34"/>
      <c r="J117" s="28"/>
      <c r="K117" s="28"/>
      <c r="L117" s="28"/>
    </row>
    <row r="118" spans="1:12" x14ac:dyDescent="0.25">
      <c r="A118" s="47"/>
      <c r="B118" s="37">
        <v>544395083</v>
      </c>
      <c r="C118" s="64" t="s">
        <v>46</v>
      </c>
      <c r="D118" s="28" t="s">
        <v>31</v>
      </c>
      <c r="E118" s="20">
        <v>37020.49</v>
      </c>
      <c r="F118" s="41"/>
      <c r="G118" s="21">
        <v>43770</v>
      </c>
      <c r="H118" s="28"/>
      <c r="I118" s="34"/>
      <c r="J118" s="28"/>
      <c r="K118" s="28"/>
      <c r="L118" s="28"/>
    </row>
    <row r="119" spans="1:12" x14ac:dyDescent="0.25">
      <c r="A119" s="47"/>
      <c r="B119" s="37">
        <v>544395083</v>
      </c>
      <c r="C119" s="64" t="s">
        <v>46</v>
      </c>
      <c r="D119" s="28" t="s">
        <v>31</v>
      </c>
      <c r="E119" s="52">
        <v>3524.98</v>
      </c>
      <c r="F119" s="41"/>
      <c r="G119" s="21">
        <v>43800</v>
      </c>
      <c r="H119" s="28"/>
      <c r="I119" s="34"/>
      <c r="J119" s="28"/>
      <c r="K119" s="28"/>
      <c r="L119" s="28"/>
    </row>
    <row r="120" spans="1:12" x14ac:dyDescent="0.25">
      <c r="A120" s="47">
        <v>14080138</v>
      </c>
      <c r="C120" s="17"/>
      <c r="D120" s="28" t="s">
        <v>11</v>
      </c>
      <c r="E120" s="20">
        <f>SUM(E108:E119)</f>
        <v>874454.27</v>
      </c>
      <c r="F120" s="41"/>
      <c r="G120" s="21"/>
      <c r="H120" s="28"/>
      <c r="I120" s="34"/>
      <c r="J120" s="28"/>
      <c r="K120" s="28"/>
      <c r="L120" s="28"/>
    </row>
    <row r="121" spans="1:12" x14ac:dyDescent="0.25">
      <c r="A121" s="47"/>
      <c r="C121" s="17"/>
      <c r="E121" s="20"/>
      <c r="F121" s="41"/>
      <c r="G121" s="21"/>
      <c r="H121" s="28"/>
      <c r="I121" s="34"/>
      <c r="J121" s="28"/>
      <c r="K121" s="28"/>
      <c r="L121" s="28"/>
    </row>
    <row r="122" spans="1:12" x14ac:dyDescent="0.25">
      <c r="A122" s="47"/>
      <c r="B122" s="23">
        <v>540699748</v>
      </c>
      <c r="C122" s="64" t="s">
        <v>18</v>
      </c>
      <c r="D122" s="28" t="s">
        <v>25</v>
      </c>
      <c r="E122" s="20">
        <v>211.57</v>
      </c>
      <c r="F122" s="41"/>
      <c r="G122" s="21">
        <v>43497</v>
      </c>
      <c r="H122" s="28"/>
      <c r="I122" s="34"/>
      <c r="J122" s="28"/>
      <c r="K122" s="28"/>
      <c r="L122" s="28"/>
    </row>
    <row r="123" spans="1:12" x14ac:dyDescent="0.25">
      <c r="A123" s="47"/>
      <c r="B123" s="23">
        <v>540699748</v>
      </c>
      <c r="C123" s="64" t="s">
        <v>18</v>
      </c>
      <c r="D123" s="28" t="s">
        <v>25</v>
      </c>
      <c r="E123" s="20">
        <v>84.34</v>
      </c>
      <c r="F123" s="41"/>
      <c r="G123" s="21">
        <v>43525</v>
      </c>
      <c r="H123" s="28"/>
      <c r="I123" s="34"/>
      <c r="J123" s="28"/>
      <c r="K123" s="28"/>
      <c r="L123" s="28"/>
    </row>
    <row r="124" spans="1:12" x14ac:dyDescent="0.25">
      <c r="A124" s="47"/>
      <c r="B124" s="23">
        <v>540699748</v>
      </c>
      <c r="C124" s="64" t="s">
        <v>18</v>
      </c>
      <c r="D124" s="28" t="s">
        <v>25</v>
      </c>
      <c r="E124" s="20">
        <v>1002.32</v>
      </c>
      <c r="F124" s="41"/>
      <c r="G124" s="21">
        <v>43556</v>
      </c>
      <c r="H124" s="28"/>
      <c r="I124" s="34"/>
      <c r="J124" s="28"/>
      <c r="K124" s="28"/>
      <c r="L124" s="28"/>
    </row>
    <row r="125" spans="1:12" x14ac:dyDescent="0.25">
      <c r="A125" s="47"/>
      <c r="B125" s="23">
        <v>540699748</v>
      </c>
      <c r="C125" s="64" t="s">
        <v>18</v>
      </c>
      <c r="D125" s="28" t="s">
        <v>25</v>
      </c>
      <c r="E125" s="20">
        <v>892.42</v>
      </c>
      <c r="F125" s="41"/>
      <c r="G125" s="21">
        <v>43586</v>
      </c>
      <c r="H125" s="28"/>
      <c r="I125" s="34"/>
      <c r="J125" s="28"/>
      <c r="K125" s="28"/>
      <c r="L125" s="28"/>
    </row>
    <row r="126" spans="1:12" x14ac:dyDescent="0.25">
      <c r="A126" s="47"/>
      <c r="B126" s="23">
        <v>540699748</v>
      </c>
      <c r="C126" s="64" t="s">
        <v>18</v>
      </c>
      <c r="D126" s="28" t="s">
        <v>25</v>
      </c>
      <c r="E126" s="20">
        <v>-661.44</v>
      </c>
      <c r="F126" s="41"/>
      <c r="G126" s="21">
        <v>43617</v>
      </c>
      <c r="H126" s="28"/>
      <c r="I126" s="34"/>
      <c r="J126" s="28"/>
      <c r="K126" s="28"/>
      <c r="L126" s="28"/>
    </row>
    <row r="127" spans="1:12" x14ac:dyDescent="0.25">
      <c r="A127" s="47"/>
      <c r="B127" s="23">
        <v>540699748</v>
      </c>
      <c r="C127" s="64" t="s">
        <v>18</v>
      </c>
      <c r="D127" s="28" t="s">
        <v>25</v>
      </c>
      <c r="E127" s="27">
        <v>1131.5</v>
      </c>
      <c r="F127" s="41"/>
      <c r="G127" s="21">
        <v>43647</v>
      </c>
      <c r="H127" s="28"/>
      <c r="I127" s="34"/>
      <c r="J127" s="28"/>
      <c r="K127" s="28"/>
      <c r="L127" s="28"/>
    </row>
    <row r="128" spans="1:12" x14ac:dyDescent="0.25">
      <c r="A128" s="47"/>
      <c r="B128" s="23">
        <v>540699748</v>
      </c>
      <c r="C128" s="64" t="s">
        <v>18</v>
      </c>
      <c r="D128" s="28" t="s">
        <v>25</v>
      </c>
      <c r="E128" s="20">
        <v>-524.95000000000005</v>
      </c>
      <c r="F128" s="41"/>
      <c r="G128" s="21">
        <v>43709</v>
      </c>
      <c r="H128" s="28"/>
      <c r="I128" s="34"/>
      <c r="J128" s="28"/>
      <c r="K128" s="28"/>
      <c r="L128" s="28"/>
    </row>
    <row r="129" spans="1:12" x14ac:dyDescent="0.25">
      <c r="A129" s="47"/>
      <c r="B129" s="23">
        <v>540699748</v>
      </c>
      <c r="C129" s="64" t="s">
        <v>18</v>
      </c>
      <c r="D129" s="28" t="s">
        <v>25</v>
      </c>
      <c r="E129" s="52">
        <v>2407.36</v>
      </c>
      <c r="F129" s="41"/>
      <c r="G129" s="21">
        <v>43800</v>
      </c>
      <c r="H129" s="28"/>
      <c r="I129" s="34"/>
      <c r="J129" s="28"/>
      <c r="K129" s="28"/>
      <c r="L129" s="28"/>
    </row>
    <row r="130" spans="1:12" x14ac:dyDescent="0.25">
      <c r="A130" s="46" t="s">
        <v>24</v>
      </c>
      <c r="C130" s="17"/>
      <c r="D130" s="28" t="s">
        <v>11</v>
      </c>
      <c r="E130" s="20">
        <f>SUM(E122:E129)</f>
        <v>4543.1200000000008</v>
      </c>
      <c r="F130" s="41"/>
      <c r="G130" s="21"/>
      <c r="H130" s="28"/>
      <c r="I130" s="34"/>
      <c r="J130" s="28"/>
      <c r="K130" s="28"/>
      <c r="L130" s="28"/>
    </row>
    <row r="131" spans="1:12" x14ac:dyDescent="0.25">
      <c r="A131" s="47"/>
      <c r="C131" s="17"/>
      <c r="E131" s="20"/>
      <c r="F131" s="41"/>
      <c r="G131" s="21"/>
      <c r="H131" s="28"/>
      <c r="I131" s="34"/>
      <c r="J131" s="28"/>
      <c r="K131" s="28"/>
      <c r="L131" s="28"/>
    </row>
    <row r="132" spans="1:12" x14ac:dyDescent="0.25">
      <c r="A132" s="47"/>
      <c r="B132" s="37">
        <v>544496386</v>
      </c>
      <c r="C132" s="17">
        <v>35022</v>
      </c>
      <c r="D132" s="1" t="s">
        <v>30</v>
      </c>
      <c r="E132" s="20">
        <v>0.47</v>
      </c>
      <c r="F132" s="41"/>
      <c r="G132" s="21">
        <v>43466</v>
      </c>
      <c r="H132" s="28"/>
      <c r="I132" s="34"/>
      <c r="J132" s="28"/>
      <c r="K132" s="28"/>
      <c r="L132" s="28"/>
    </row>
    <row r="133" spans="1:12" x14ac:dyDescent="0.25">
      <c r="A133" s="47"/>
      <c r="B133" s="37">
        <v>544496386</v>
      </c>
      <c r="C133" s="17">
        <v>35022</v>
      </c>
      <c r="D133" s="1" t="s">
        <v>30</v>
      </c>
      <c r="E133" s="20">
        <v>2677.1</v>
      </c>
      <c r="F133" s="41"/>
      <c r="G133" s="21">
        <v>43525</v>
      </c>
      <c r="H133" s="28"/>
      <c r="I133" s="34"/>
      <c r="J133" s="28"/>
      <c r="K133" s="28"/>
      <c r="L133" s="28"/>
    </row>
    <row r="134" spans="1:12" x14ac:dyDescent="0.25">
      <c r="A134" s="47"/>
      <c r="B134" s="37">
        <v>544496386</v>
      </c>
      <c r="C134" s="17">
        <v>35022</v>
      </c>
      <c r="D134" s="1" t="s">
        <v>30</v>
      </c>
      <c r="E134" s="20">
        <v>0.5</v>
      </c>
      <c r="F134" s="41"/>
      <c r="G134" s="21">
        <v>43556</v>
      </c>
      <c r="H134" s="28"/>
      <c r="I134" s="34"/>
      <c r="J134" s="28"/>
      <c r="K134" s="28"/>
      <c r="L134" s="28"/>
    </row>
    <row r="135" spans="1:12" x14ac:dyDescent="0.25">
      <c r="A135" s="47"/>
      <c r="B135" s="37">
        <v>544496386</v>
      </c>
      <c r="C135" s="17">
        <v>35022</v>
      </c>
      <c r="D135" s="1" t="s">
        <v>30</v>
      </c>
      <c r="E135" s="52">
        <v>-200</v>
      </c>
      <c r="F135" s="41"/>
      <c r="G135" s="21">
        <v>43586</v>
      </c>
      <c r="H135" s="28"/>
      <c r="I135" s="34"/>
      <c r="J135" s="28"/>
      <c r="K135" s="28"/>
      <c r="L135" s="28"/>
    </row>
    <row r="136" spans="1:12" x14ac:dyDescent="0.25">
      <c r="A136" s="47">
        <v>14258354</v>
      </c>
      <c r="C136" s="17"/>
      <c r="D136" s="28" t="s">
        <v>11</v>
      </c>
      <c r="E136" s="20">
        <f>SUM(E132:E135)</f>
        <v>2478.0699999999997</v>
      </c>
      <c r="F136" s="41"/>
      <c r="G136" s="21"/>
      <c r="H136" s="28"/>
      <c r="I136" s="34"/>
      <c r="J136" s="28"/>
      <c r="K136" s="28"/>
      <c r="L136" s="28"/>
    </row>
    <row r="137" spans="1:12" x14ac:dyDescent="0.25">
      <c r="A137" s="47"/>
      <c r="C137" s="17"/>
      <c r="E137" s="20"/>
      <c r="F137" s="41"/>
      <c r="G137" s="21"/>
      <c r="H137" s="28"/>
      <c r="I137" s="34"/>
      <c r="J137" s="28"/>
      <c r="K137" s="28"/>
      <c r="L137" s="28"/>
    </row>
    <row r="138" spans="1:12" x14ac:dyDescent="0.25">
      <c r="A138" s="46"/>
      <c r="B138" s="23">
        <v>545657671</v>
      </c>
      <c r="C138" s="17" t="s">
        <v>18</v>
      </c>
      <c r="D138" s="28" t="s">
        <v>33</v>
      </c>
      <c r="E138" s="20">
        <v>1005.83</v>
      </c>
      <c r="F138" s="41"/>
      <c r="G138" s="21">
        <v>43466</v>
      </c>
      <c r="H138" s="28"/>
      <c r="I138" s="34"/>
      <c r="J138" s="28"/>
      <c r="K138" s="28"/>
      <c r="L138" s="28"/>
    </row>
    <row r="139" spans="1:12" x14ac:dyDescent="0.25">
      <c r="A139" s="46"/>
      <c r="B139" s="23">
        <v>545657671</v>
      </c>
      <c r="C139" s="69" t="s">
        <v>68</v>
      </c>
      <c r="D139" s="28" t="s">
        <v>33</v>
      </c>
      <c r="E139" s="20">
        <v>939.9</v>
      </c>
      <c r="F139" s="41"/>
      <c r="G139" s="21">
        <v>43497</v>
      </c>
      <c r="H139" s="28"/>
      <c r="I139" s="34"/>
      <c r="J139" s="28"/>
      <c r="K139" s="28"/>
      <c r="L139" s="28"/>
    </row>
    <row r="140" spans="1:12" x14ac:dyDescent="0.25">
      <c r="A140" s="47"/>
      <c r="B140" s="23">
        <v>545657671</v>
      </c>
      <c r="C140" s="17" t="s">
        <v>68</v>
      </c>
      <c r="D140" s="28" t="s">
        <v>33</v>
      </c>
      <c r="E140" s="20">
        <v>939.9</v>
      </c>
      <c r="F140" s="41"/>
      <c r="G140" s="21">
        <v>43525</v>
      </c>
      <c r="H140" s="28"/>
      <c r="I140" s="34"/>
      <c r="J140" s="28"/>
      <c r="K140" s="28"/>
      <c r="L140" s="28"/>
    </row>
    <row r="141" spans="1:12" x14ac:dyDescent="0.25">
      <c r="A141" s="47"/>
      <c r="B141" s="23">
        <v>545657671</v>
      </c>
      <c r="C141" s="17" t="s">
        <v>68</v>
      </c>
      <c r="D141" s="28" t="s">
        <v>33</v>
      </c>
      <c r="E141" s="20">
        <v>939.9</v>
      </c>
      <c r="F141" s="41"/>
      <c r="G141" s="21">
        <v>43556</v>
      </c>
      <c r="H141" s="28"/>
      <c r="I141" s="34"/>
      <c r="J141" s="28"/>
      <c r="K141" s="28"/>
      <c r="L141" s="28"/>
    </row>
    <row r="142" spans="1:12" x14ac:dyDescent="0.25">
      <c r="A142" s="47"/>
      <c r="B142" s="23">
        <v>545657671</v>
      </c>
      <c r="C142" s="17" t="s">
        <v>68</v>
      </c>
      <c r="D142" s="28" t="s">
        <v>33</v>
      </c>
      <c r="E142" s="20">
        <v>939.9</v>
      </c>
      <c r="F142" s="41"/>
      <c r="G142" s="21">
        <v>43586</v>
      </c>
      <c r="H142" s="28"/>
      <c r="I142" s="34"/>
      <c r="J142" s="28"/>
      <c r="K142" s="28"/>
      <c r="L142" s="28"/>
    </row>
    <row r="143" spans="1:12" x14ac:dyDescent="0.25">
      <c r="A143" s="47"/>
      <c r="B143" s="23">
        <v>545657671</v>
      </c>
      <c r="C143" s="17" t="s">
        <v>68</v>
      </c>
      <c r="D143" s="28" t="s">
        <v>33</v>
      </c>
      <c r="E143" s="20">
        <v>939.9</v>
      </c>
      <c r="F143" s="41"/>
      <c r="G143" s="21">
        <v>43617</v>
      </c>
      <c r="H143" s="42"/>
      <c r="I143" s="34"/>
      <c r="J143" s="28"/>
      <c r="K143" s="28"/>
      <c r="L143" s="28"/>
    </row>
    <row r="144" spans="1:12" x14ac:dyDescent="0.25">
      <c r="A144" s="47"/>
      <c r="B144" s="23">
        <v>545657671</v>
      </c>
      <c r="C144" s="17" t="s">
        <v>68</v>
      </c>
      <c r="D144" s="28" t="s">
        <v>33</v>
      </c>
      <c r="E144" s="20">
        <v>939.9</v>
      </c>
      <c r="F144" s="41"/>
      <c r="G144" s="21">
        <v>43647</v>
      </c>
      <c r="H144" s="42"/>
      <c r="I144" s="34"/>
      <c r="J144" s="28"/>
      <c r="K144" s="28"/>
      <c r="L144" s="28"/>
    </row>
    <row r="145" spans="1:12" x14ac:dyDescent="0.25">
      <c r="A145" s="47"/>
      <c r="B145" s="23">
        <v>545657671</v>
      </c>
      <c r="C145" s="17" t="s">
        <v>68</v>
      </c>
      <c r="D145" s="28" t="s">
        <v>33</v>
      </c>
      <c r="E145" s="20">
        <v>939.9</v>
      </c>
      <c r="F145" s="41"/>
      <c r="G145" s="21">
        <v>43678</v>
      </c>
      <c r="H145" s="42"/>
      <c r="I145" s="34"/>
      <c r="J145" s="28"/>
      <c r="K145" s="28"/>
      <c r="L145" s="28"/>
    </row>
    <row r="146" spans="1:12" x14ac:dyDescent="0.25">
      <c r="A146" s="47"/>
      <c r="B146" s="23">
        <v>545657671</v>
      </c>
      <c r="C146" s="17" t="s">
        <v>68</v>
      </c>
      <c r="D146" s="28" t="s">
        <v>33</v>
      </c>
      <c r="E146" s="20">
        <v>939.9</v>
      </c>
      <c r="F146" s="41"/>
      <c r="G146" s="21">
        <v>43709</v>
      </c>
      <c r="H146" s="42"/>
      <c r="I146" s="34"/>
      <c r="J146" s="28"/>
      <c r="K146" s="28"/>
      <c r="L146" s="28"/>
    </row>
    <row r="147" spans="1:12" x14ac:dyDescent="0.25">
      <c r="A147" s="47"/>
      <c r="B147" s="23">
        <v>545657671</v>
      </c>
      <c r="C147" s="17" t="s">
        <v>68</v>
      </c>
      <c r="D147" s="28" t="s">
        <v>33</v>
      </c>
      <c r="E147" s="20">
        <v>876</v>
      </c>
      <c r="F147" s="41"/>
      <c r="G147" s="21">
        <v>43739</v>
      </c>
      <c r="H147" s="42"/>
      <c r="I147" s="34"/>
      <c r="J147" s="28"/>
      <c r="K147" s="28"/>
      <c r="L147" s="28"/>
    </row>
    <row r="148" spans="1:12" x14ac:dyDescent="0.25">
      <c r="A148" s="47"/>
      <c r="B148" s="23">
        <v>545657671</v>
      </c>
      <c r="C148" s="17" t="s">
        <v>18</v>
      </c>
      <c r="D148" s="28" t="s">
        <v>33</v>
      </c>
      <c r="E148" s="66">
        <v>1234.06</v>
      </c>
      <c r="F148" s="41"/>
      <c r="G148" s="21">
        <v>43770</v>
      </c>
      <c r="H148" s="42"/>
      <c r="I148" s="34"/>
      <c r="J148" s="28"/>
      <c r="K148" s="28"/>
      <c r="L148" s="28"/>
    </row>
    <row r="149" spans="1:12" x14ac:dyDescent="0.25">
      <c r="A149" s="47"/>
      <c r="B149" s="23">
        <v>545657671</v>
      </c>
      <c r="C149" s="17" t="s">
        <v>18</v>
      </c>
      <c r="D149" s="28" t="s">
        <v>33</v>
      </c>
      <c r="E149" s="52">
        <v>876.71</v>
      </c>
      <c r="F149" s="41"/>
      <c r="G149" s="21">
        <v>43800</v>
      </c>
      <c r="H149" s="42"/>
      <c r="I149" s="34"/>
      <c r="J149" s="28"/>
      <c r="K149" s="28"/>
      <c r="L149" s="28"/>
    </row>
    <row r="150" spans="1:12" x14ac:dyDescent="0.25">
      <c r="A150" s="48">
        <v>14276743</v>
      </c>
      <c r="C150" s="17"/>
      <c r="D150" s="28" t="s">
        <v>11</v>
      </c>
      <c r="E150" s="20">
        <f>SUM(E138:E149)</f>
        <v>11511.8</v>
      </c>
      <c r="F150" s="41"/>
      <c r="G150" s="21"/>
      <c r="H150" s="42"/>
      <c r="I150" s="34"/>
      <c r="J150" s="28"/>
      <c r="K150" s="28"/>
      <c r="L150" s="28"/>
    </row>
    <row r="151" spans="1:12" x14ac:dyDescent="0.25">
      <c r="A151" s="47"/>
      <c r="C151" s="17"/>
      <c r="E151" s="20"/>
      <c r="F151" s="41"/>
      <c r="G151" s="21"/>
      <c r="H151" s="42"/>
      <c r="I151" s="34"/>
      <c r="J151" s="28"/>
      <c r="K151" s="28"/>
      <c r="L151" s="28"/>
    </row>
    <row r="152" spans="1:12" x14ac:dyDescent="0.25">
      <c r="A152" s="47"/>
      <c r="B152" s="37">
        <v>6895555910</v>
      </c>
      <c r="C152" s="64" t="s">
        <v>38</v>
      </c>
      <c r="D152" s="1" t="s">
        <v>30</v>
      </c>
      <c r="E152" s="20">
        <v>4970.97</v>
      </c>
      <c r="F152" s="41"/>
      <c r="G152" s="21">
        <v>43466</v>
      </c>
      <c r="H152" s="28"/>
      <c r="I152" s="34"/>
      <c r="J152" s="28"/>
      <c r="K152" s="28"/>
      <c r="L152" s="28"/>
    </row>
    <row r="153" spans="1:12" x14ac:dyDescent="0.25">
      <c r="A153" s="47"/>
      <c r="B153" s="37">
        <v>6895555910</v>
      </c>
      <c r="C153" s="64" t="s">
        <v>38</v>
      </c>
      <c r="D153" s="1" t="s">
        <v>30</v>
      </c>
      <c r="E153" s="20">
        <v>27583.32</v>
      </c>
      <c r="F153" s="41"/>
      <c r="G153" s="21">
        <v>43497</v>
      </c>
      <c r="H153" s="28"/>
      <c r="I153" s="34"/>
      <c r="J153" s="28"/>
      <c r="K153" s="28"/>
      <c r="L153" s="28"/>
    </row>
    <row r="154" spans="1:12" x14ac:dyDescent="0.25">
      <c r="A154" s="47"/>
      <c r="B154" s="37">
        <v>6895555910</v>
      </c>
      <c r="C154" s="64" t="s">
        <v>38</v>
      </c>
      <c r="D154" s="1" t="s">
        <v>30</v>
      </c>
      <c r="E154" s="20">
        <v>139940.78</v>
      </c>
      <c r="F154" s="41"/>
      <c r="G154" s="21">
        <v>43525</v>
      </c>
      <c r="H154" s="28"/>
      <c r="I154" s="34"/>
      <c r="J154" s="28"/>
      <c r="K154" s="28"/>
      <c r="L154" s="28"/>
    </row>
    <row r="155" spans="1:12" x14ac:dyDescent="0.25">
      <c r="A155" s="47"/>
      <c r="B155" s="37">
        <v>6895555910</v>
      </c>
      <c r="C155" s="64" t="s">
        <v>38</v>
      </c>
      <c r="D155" s="1" t="s">
        <v>30</v>
      </c>
      <c r="E155" s="20">
        <v>255429.13</v>
      </c>
      <c r="F155" s="41"/>
      <c r="G155" s="21">
        <v>43556</v>
      </c>
      <c r="H155" s="28"/>
      <c r="I155" s="34"/>
      <c r="J155" s="28"/>
      <c r="K155" s="28"/>
      <c r="L155" s="28"/>
    </row>
    <row r="156" spans="1:12" x14ac:dyDescent="0.25">
      <c r="A156" s="47"/>
      <c r="B156" s="37">
        <v>6895555910</v>
      </c>
      <c r="C156" s="64" t="s">
        <v>38</v>
      </c>
      <c r="D156" s="1" t="s">
        <v>30</v>
      </c>
      <c r="E156" s="20">
        <v>223904</v>
      </c>
      <c r="F156" s="41"/>
      <c r="G156" s="21">
        <v>43586</v>
      </c>
      <c r="H156" s="28"/>
      <c r="I156" s="34"/>
      <c r="J156" s="28"/>
      <c r="K156" s="28"/>
      <c r="L156" s="28"/>
    </row>
    <row r="157" spans="1:12" x14ac:dyDescent="0.25">
      <c r="A157" s="47"/>
      <c r="B157" s="37">
        <v>6895555910</v>
      </c>
      <c r="C157" s="64" t="s">
        <v>38</v>
      </c>
      <c r="D157" s="1" t="s">
        <v>30</v>
      </c>
      <c r="E157" s="20">
        <v>332393.09999999998</v>
      </c>
      <c r="F157" s="41"/>
      <c r="G157" s="21">
        <v>43617</v>
      </c>
      <c r="H157" s="28"/>
      <c r="I157" s="34"/>
      <c r="J157" s="28"/>
      <c r="K157" s="28"/>
      <c r="L157" s="28"/>
    </row>
    <row r="158" spans="1:12" x14ac:dyDescent="0.25">
      <c r="A158" s="47"/>
      <c r="B158" s="37">
        <v>6895555910</v>
      </c>
      <c r="C158" s="64" t="s">
        <v>38</v>
      </c>
      <c r="D158" s="1" t="s">
        <v>30</v>
      </c>
      <c r="E158" s="20">
        <v>335753.9</v>
      </c>
      <c r="F158" s="41"/>
      <c r="G158" s="21">
        <v>43647</v>
      </c>
      <c r="H158" s="28"/>
      <c r="I158" s="34"/>
      <c r="J158" s="28"/>
      <c r="K158" s="28"/>
      <c r="L158" s="28"/>
    </row>
    <row r="159" spans="1:12" x14ac:dyDescent="0.25">
      <c r="B159" s="37">
        <v>6895555910</v>
      </c>
      <c r="C159" s="64" t="s">
        <v>38</v>
      </c>
      <c r="D159" s="1" t="s">
        <v>30</v>
      </c>
      <c r="E159" s="20">
        <v>178496.11</v>
      </c>
      <c r="F159" s="41"/>
      <c r="G159" s="21">
        <v>43678</v>
      </c>
      <c r="H159" s="28"/>
      <c r="I159" s="34"/>
      <c r="J159" s="28"/>
      <c r="K159" s="28"/>
      <c r="L159" s="28"/>
    </row>
    <row r="160" spans="1:12" x14ac:dyDescent="0.25">
      <c r="A160" s="47"/>
      <c r="B160" s="37">
        <v>6895555910</v>
      </c>
      <c r="C160" s="64" t="s">
        <v>38</v>
      </c>
      <c r="D160" s="1" t="s">
        <v>30</v>
      </c>
      <c r="E160" s="20">
        <v>-248134.9</v>
      </c>
      <c r="F160" s="41"/>
      <c r="G160" s="21">
        <v>43709</v>
      </c>
      <c r="H160" s="28"/>
      <c r="I160" s="34"/>
      <c r="J160" s="28"/>
      <c r="K160" s="28"/>
      <c r="L160" s="28"/>
    </row>
    <row r="161" spans="1:12" x14ac:dyDescent="0.25">
      <c r="A161" s="47"/>
      <c r="B161" s="37">
        <v>6895555910</v>
      </c>
      <c r="C161" s="64" t="s">
        <v>38</v>
      </c>
      <c r="D161" s="1" t="s">
        <v>30</v>
      </c>
      <c r="E161" s="20">
        <v>151929.95000000001</v>
      </c>
      <c r="F161" s="41"/>
      <c r="G161" s="21">
        <v>43739</v>
      </c>
      <c r="H161" s="28"/>
      <c r="I161" s="34"/>
      <c r="J161" s="28"/>
      <c r="K161" s="28"/>
      <c r="L161" s="28"/>
    </row>
    <row r="162" spans="1:12" x14ac:dyDescent="0.25">
      <c r="A162" s="47"/>
      <c r="B162" s="37">
        <v>6895555910</v>
      </c>
      <c r="C162" s="64" t="s">
        <v>38</v>
      </c>
      <c r="D162" s="1" t="s">
        <v>30</v>
      </c>
      <c r="E162" s="20">
        <v>80698.080000000002</v>
      </c>
      <c r="F162" s="41"/>
      <c r="G162" s="21">
        <v>43770</v>
      </c>
      <c r="H162" s="28"/>
      <c r="I162" s="34"/>
      <c r="J162" s="28"/>
      <c r="K162" s="28"/>
      <c r="L162" s="28"/>
    </row>
    <row r="163" spans="1:12" x14ac:dyDescent="0.25">
      <c r="B163" s="37">
        <v>6895555910</v>
      </c>
      <c r="C163" s="64" t="s">
        <v>38</v>
      </c>
      <c r="D163" s="1" t="s">
        <v>30</v>
      </c>
      <c r="E163" s="52">
        <v>45452.13</v>
      </c>
      <c r="F163" s="41"/>
      <c r="G163" s="21">
        <v>43800</v>
      </c>
      <c r="H163" s="28"/>
      <c r="I163" s="34"/>
      <c r="J163" s="28"/>
      <c r="K163" s="28"/>
      <c r="L163" s="28"/>
    </row>
    <row r="164" spans="1:12" x14ac:dyDescent="0.25">
      <c r="A164" s="47">
        <v>14464108</v>
      </c>
      <c r="C164" s="17"/>
      <c r="D164" s="28" t="s">
        <v>11</v>
      </c>
      <c r="E164" s="20">
        <f>SUM(E152:E163)</f>
        <v>1528416.57</v>
      </c>
      <c r="F164" s="41"/>
      <c r="G164" s="21"/>
      <c r="H164" s="28"/>
      <c r="I164" s="34"/>
      <c r="J164" s="28"/>
      <c r="K164" s="28"/>
      <c r="L164" s="28"/>
    </row>
    <row r="165" spans="1:12" x14ac:dyDescent="0.25">
      <c r="A165" s="47"/>
      <c r="C165" s="17"/>
      <c r="E165" s="20"/>
      <c r="F165" s="41"/>
      <c r="G165" s="21"/>
      <c r="H165" s="28"/>
      <c r="I165" s="34"/>
      <c r="J165" s="28"/>
      <c r="K165" s="28"/>
      <c r="L165" s="28"/>
    </row>
    <row r="166" spans="1:12" x14ac:dyDescent="0.25">
      <c r="A166" s="47"/>
      <c r="B166" s="23">
        <v>696302028</v>
      </c>
      <c r="C166" s="64" t="s">
        <v>18</v>
      </c>
      <c r="D166" s="65" t="s">
        <v>39</v>
      </c>
      <c r="E166" s="20">
        <v>-1365.94</v>
      </c>
      <c r="F166" s="41"/>
      <c r="G166" s="21">
        <v>43647</v>
      </c>
      <c r="H166" s="28"/>
      <c r="I166" s="34"/>
      <c r="J166" s="28"/>
      <c r="K166" s="28"/>
      <c r="L166" s="28"/>
    </row>
    <row r="167" spans="1:12" x14ac:dyDescent="0.25">
      <c r="A167" s="47"/>
      <c r="B167" s="23">
        <v>696302028</v>
      </c>
      <c r="C167" s="64" t="s">
        <v>68</v>
      </c>
      <c r="D167" s="65" t="s">
        <v>39</v>
      </c>
      <c r="E167" s="20">
        <v>-1001.65</v>
      </c>
      <c r="F167" s="41"/>
      <c r="G167" s="21">
        <v>43770</v>
      </c>
      <c r="H167" s="28"/>
      <c r="I167" s="34"/>
      <c r="J167" s="28"/>
      <c r="K167" s="28"/>
      <c r="L167" s="28"/>
    </row>
    <row r="168" spans="1:12" x14ac:dyDescent="0.25">
      <c r="A168" s="47"/>
      <c r="B168" s="23">
        <v>696302028</v>
      </c>
      <c r="C168" s="64" t="s">
        <v>69</v>
      </c>
      <c r="D168" s="65" t="s">
        <v>39</v>
      </c>
      <c r="E168" s="52">
        <v>13593.38</v>
      </c>
      <c r="F168" s="41"/>
      <c r="G168" s="21">
        <v>43800</v>
      </c>
      <c r="H168" s="28"/>
      <c r="I168" s="34"/>
      <c r="J168" s="28"/>
      <c r="K168" s="28"/>
      <c r="L168" s="28"/>
    </row>
    <row r="169" spans="1:12" x14ac:dyDescent="0.25">
      <c r="A169" s="47">
        <v>14490072</v>
      </c>
      <c r="B169" s="23"/>
      <c r="C169" s="17"/>
      <c r="D169" s="28" t="s">
        <v>11</v>
      </c>
      <c r="E169" s="20">
        <f>SUM(E166:E168)</f>
        <v>11225.789999999999</v>
      </c>
      <c r="F169" s="41"/>
      <c r="G169" s="21"/>
      <c r="H169" s="28"/>
      <c r="I169" s="34"/>
      <c r="J169" s="28"/>
      <c r="K169" s="28"/>
      <c r="L169" s="28"/>
    </row>
    <row r="170" spans="1:12" x14ac:dyDescent="0.25">
      <c r="A170" s="47"/>
      <c r="B170" s="23"/>
      <c r="C170" s="17"/>
      <c r="D170" s="28"/>
      <c r="E170" s="52"/>
      <c r="F170" s="41"/>
      <c r="G170" s="21"/>
      <c r="H170" s="28"/>
      <c r="I170" s="34"/>
      <c r="J170" s="28"/>
      <c r="K170" s="28"/>
      <c r="L170" s="28"/>
    </row>
    <row r="171" spans="1:12" x14ac:dyDescent="0.25">
      <c r="A171" s="47"/>
      <c r="B171" s="37">
        <v>710542810</v>
      </c>
      <c r="C171" s="17">
        <v>35300</v>
      </c>
      <c r="D171" s="1" t="s">
        <v>75</v>
      </c>
      <c r="E171" s="20">
        <v>4229.51</v>
      </c>
      <c r="F171" s="41"/>
      <c r="G171" s="21">
        <v>43497</v>
      </c>
      <c r="H171" s="28"/>
      <c r="I171" s="34"/>
      <c r="J171" s="28"/>
      <c r="K171" s="28"/>
      <c r="L171" s="28"/>
    </row>
    <row r="172" spans="1:12" x14ac:dyDescent="0.25">
      <c r="A172" s="47"/>
      <c r="B172" s="37">
        <v>710542810</v>
      </c>
      <c r="C172" s="17">
        <v>35300</v>
      </c>
      <c r="D172" s="1" t="s">
        <v>75</v>
      </c>
      <c r="E172" s="52">
        <v>1051.6099999999999</v>
      </c>
      <c r="F172" s="41"/>
      <c r="G172" s="21">
        <v>43525</v>
      </c>
      <c r="H172" s="28"/>
      <c r="I172" s="34"/>
      <c r="J172" s="28"/>
      <c r="K172" s="28"/>
      <c r="L172" s="28"/>
    </row>
    <row r="173" spans="1:12" x14ac:dyDescent="0.25">
      <c r="A173" s="47">
        <v>14521947</v>
      </c>
      <c r="C173" s="17"/>
      <c r="D173" s="1" t="s">
        <v>11</v>
      </c>
      <c r="E173" s="20">
        <f>E172+E171</f>
        <v>5281.12</v>
      </c>
      <c r="F173" s="41"/>
      <c r="G173" s="21"/>
      <c r="H173" s="28"/>
      <c r="I173" s="34"/>
      <c r="J173" s="28"/>
      <c r="K173" s="28"/>
      <c r="L173" s="28"/>
    </row>
    <row r="174" spans="1:12" x14ac:dyDescent="0.25">
      <c r="A174" s="47"/>
      <c r="C174" s="17"/>
      <c r="E174" s="20"/>
      <c r="F174" s="41"/>
      <c r="G174" s="21"/>
      <c r="H174" s="28"/>
      <c r="I174" s="34"/>
      <c r="J174" s="28"/>
      <c r="K174" s="28"/>
      <c r="L174" s="28"/>
    </row>
    <row r="175" spans="1:12" x14ac:dyDescent="0.25">
      <c r="A175" s="49">
        <v>14522061</v>
      </c>
      <c r="B175" s="37">
        <v>710542837</v>
      </c>
      <c r="C175" s="64">
        <v>35300</v>
      </c>
      <c r="D175" s="1" t="s">
        <v>76</v>
      </c>
      <c r="E175" s="35">
        <v>2598.54</v>
      </c>
      <c r="F175" s="35"/>
      <c r="G175" s="21">
        <v>43800</v>
      </c>
      <c r="H175" s="28"/>
      <c r="I175" s="34"/>
      <c r="J175" s="28"/>
      <c r="K175" s="28"/>
      <c r="L175" s="28"/>
    </row>
    <row r="176" spans="1:12" x14ac:dyDescent="0.25">
      <c r="A176" s="47"/>
      <c r="C176" s="17"/>
      <c r="E176" s="20"/>
      <c r="F176" s="41"/>
      <c r="G176" s="21"/>
      <c r="H176" s="28"/>
      <c r="I176" s="34"/>
      <c r="J176" s="28"/>
      <c r="K176" s="28"/>
      <c r="L176" s="28"/>
    </row>
    <row r="177" spans="1:12" x14ac:dyDescent="0.25">
      <c r="A177" s="47"/>
      <c r="B177" s="37">
        <v>711507286</v>
      </c>
      <c r="C177" s="64" t="s">
        <v>18</v>
      </c>
      <c r="D177" s="28" t="s">
        <v>32</v>
      </c>
      <c r="E177" s="20">
        <v>28.6</v>
      </c>
      <c r="F177" s="41"/>
      <c r="G177" s="21">
        <v>43466</v>
      </c>
      <c r="H177" s="28"/>
      <c r="I177" s="34"/>
      <c r="J177" s="28"/>
      <c r="K177" s="28"/>
      <c r="L177" s="28"/>
    </row>
    <row r="178" spans="1:12" x14ac:dyDescent="0.25">
      <c r="A178" s="47"/>
      <c r="B178" s="37">
        <v>711507286</v>
      </c>
      <c r="C178" s="64" t="s">
        <v>18</v>
      </c>
      <c r="D178" s="28" t="s">
        <v>32</v>
      </c>
      <c r="E178" s="20">
        <v>3449.9</v>
      </c>
      <c r="F178" s="41"/>
      <c r="G178" s="21">
        <v>43497</v>
      </c>
      <c r="H178" s="28"/>
      <c r="I178" s="34"/>
      <c r="J178" s="28"/>
      <c r="K178" s="28"/>
      <c r="L178" s="28"/>
    </row>
    <row r="179" spans="1:12" x14ac:dyDescent="0.25">
      <c r="A179" s="47"/>
      <c r="B179" s="37">
        <v>711507286</v>
      </c>
      <c r="C179" s="64" t="s">
        <v>18</v>
      </c>
      <c r="D179" s="28" t="s">
        <v>32</v>
      </c>
      <c r="E179" s="20">
        <v>28.6</v>
      </c>
      <c r="F179" s="41"/>
      <c r="G179" s="21">
        <v>43525</v>
      </c>
      <c r="H179" s="28"/>
      <c r="I179" s="34"/>
      <c r="J179" s="28"/>
      <c r="K179" s="28"/>
      <c r="L179" s="28"/>
    </row>
    <row r="180" spans="1:12" x14ac:dyDescent="0.25">
      <c r="A180" s="47"/>
      <c r="B180" s="37">
        <v>711507286</v>
      </c>
      <c r="C180" s="64" t="s">
        <v>18</v>
      </c>
      <c r="D180" s="28" t="s">
        <v>32</v>
      </c>
      <c r="E180" s="20">
        <v>889.18</v>
      </c>
      <c r="F180" s="41"/>
      <c r="G180" s="21">
        <v>43556</v>
      </c>
      <c r="H180" s="28"/>
      <c r="I180" s="34"/>
      <c r="J180" s="28"/>
      <c r="K180" s="28"/>
      <c r="L180" s="28"/>
    </row>
    <row r="181" spans="1:12" x14ac:dyDescent="0.25">
      <c r="A181" s="47"/>
      <c r="B181" s="37">
        <v>711507286</v>
      </c>
      <c r="C181" s="64" t="s">
        <v>18</v>
      </c>
      <c r="D181" s="28" t="s">
        <v>32</v>
      </c>
      <c r="E181" s="20">
        <v>199.6</v>
      </c>
      <c r="F181" s="41"/>
      <c r="G181" s="21">
        <v>43586</v>
      </c>
      <c r="H181" s="28"/>
      <c r="I181" s="34"/>
      <c r="J181" s="28"/>
      <c r="K181" s="28"/>
      <c r="L181" s="28"/>
    </row>
    <row r="182" spans="1:12" x14ac:dyDescent="0.25">
      <c r="A182" s="47"/>
      <c r="B182" s="37">
        <v>711507286</v>
      </c>
      <c r="C182" s="64" t="s">
        <v>18</v>
      </c>
      <c r="D182" s="28" t="s">
        <v>32</v>
      </c>
      <c r="E182" s="20">
        <v>9074</v>
      </c>
      <c r="F182" s="41"/>
      <c r="G182" s="21">
        <v>43617</v>
      </c>
      <c r="H182" s="28"/>
      <c r="I182" s="34"/>
      <c r="J182" s="28"/>
      <c r="K182" s="28"/>
      <c r="L182" s="28"/>
    </row>
    <row r="183" spans="1:12" x14ac:dyDescent="0.25">
      <c r="A183" s="47"/>
      <c r="B183" s="37">
        <v>711507286</v>
      </c>
      <c r="C183" s="64" t="s">
        <v>18</v>
      </c>
      <c r="D183" s="28" t="s">
        <v>32</v>
      </c>
      <c r="E183" s="20">
        <v>57.2</v>
      </c>
      <c r="F183" s="41"/>
      <c r="G183" s="21">
        <v>43647</v>
      </c>
      <c r="H183" s="28"/>
      <c r="I183" s="34"/>
      <c r="J183" s="28"/>
      <c r="K183" s="28"/>
      <c r="L183" s="28"/>
    </row>
    <row r="184" spans="1:12" x14ac:dyDescent="0.25">
      <c r="A184" s="47"/>
      <c r="B184" s="37">
        <v>711507286</v>
      </c>
      <c r="C184" s="64" t="s">
        <v>18</v>
      </c>
      <c r="D184" s="28" t="s">
        <v>32</v>
      </c>
      <c r="E184" s="20">
        <v>28.6</v>
      </c>
      <c r="F184" s="41"/>
      <c r="G184" s="21">
        <v>43678</v>
      </c>
      <c r="H184" s="28"/>
      <c r="I184" s="34"/>
      <c r="J184" s="28"/>
      <c r="K184" s="28"/>
      <c r="L184" s="28"/>
    </row>
    <row r="185" spans="1:12" x14ac:dyDescent="0.25">
      <c r="A185" s="47"/>
      <c r="B185" s="37">
        <v>711507286</v>
      </c>
      <c r="C185" s="64" t="s">
        <v>18</v>
      </c>
      <c r="D185" s="28" t="s">
        <v>32</v>
      </c>
      <c r="E185" s="20">
        <v>28.59</v>
      </c>
      <c r="F185" s="41"/>
      <c r="G185" s="21">
        <v>43709</v>
      </c>
      <c r="H185" s="28"/>
      <c r="I185" s="34"/>
      <c r="J185" s="28"/>
      <c r="K185" s="28"/>
      <c r="L185" s="28"/>
    </row>
    <row r="186" spans="1:12" x14ac:dyDescent="0.25">
      <c r="A186" s="47"/>
      <c r="B186" s="37">
        <v>711507286</v>
      </c>
      <c r="C186" s="64" t="s">
        <v>18</v>
      </c>
      <c r="D186" s="28" t="s">
        <v>32</v>
      </c>
      <c r="E186" s="20">
        <v>28.6</v>
      </c>
      <c r="F186" s="41"/>
      <c r="G186" s="21">
        <v>43739</v>
      </c>
      <c r="H186" s="28"/>
      <c r="I186" s="34"/>
      <c r="J186" s="28"/>
      <c r="K186" s="28"/>
      <c r="L186" s="28"/>
    </row>
    <row r="187" spans="1:12" x14ac:dyDescent="0.25">
      <c r="A187" s="47"/>
      <c r="B187" s="37">
        <v>711507286</v>
      </c>
      <c r="C187" s="64" t="s">
        <v>18</v>
      </c>
      <c r="D187" s="28" t="s">
        <v>32</v>
      </c>
      <c r="E187" s="20">
        <v>28.6</v>
      </c>
      <c r="F187" s="41"/>
      <c r="G187" s="21">
        <v>43770</v>
      </c>
      <c r="H187" s="28"/>
      <c r="I187" s="34"/>
      <c r="J187" s="28"/>
      <c r="K187" s="28"/>
      <c r="L187" s="28"/>
    </row>
    <row r="188" spans="1:12" x14ac:dyDescent="0.25">
      <c r="A188" s="47"/>
      <c r="B188" s="37">
        <v>711507286</v>
      </c>
      <c r="C188" s="64" t="s">
        <v>18</v>
      </c>
      <c r="D188" s="28" t="s">
        <v>32</v>
      </c>
      <c r="E188" s="52">
        <v>193.98</v>
      </c>
      <c r="F188" s="41"/>
      <c r="G188" s="21">
        <v>43800</v>
      </c>
      <c r="H188" s="28"/>
      <c r="I188" s="34"/>
      <c r="J188" s="28"/>
      <c r="K188" s="28"/>
      <c r="L188" s="28"/>
    </row>
    <row r="189" spans="1:12" x14ac:dyDescent="0.25">
      <c r="A189" s="47">
        <v>14528199</v>
      </c>
      <c r="B189" s="23"/>
      <c r="C189" s="17"/>
      <c r="D189" s="28" t="s">
        <v>11</v>
      </c>
      <c r="E189" s="20">
        <f>SUM(E177:E188)</f>
        <v>14035.450000000003</v>
      </c>
      <c r="F189" s="41"/>
      <c r="G189" s="21"/>
      <c r="H189" s="28"/>
      <c r="I189" s="34"/>
      <c r="J189" s="28"/>
      <c r="K189" s="28"/>
      <c r="L189" s="28"/>
    </row>
    <row r="190" spans="1:12" x14ac:dyDescent="0.25">
      <c r="C190" s="17"/>
      <c r="E190" s="20"/>
      <c r="F190" s="41"/>
      <c r="G190" s="21"/>
      <c r="H190" s="28"/>
      <c r="I190" s="34"/>
      <c r="J190" s="28"/>
      <c r="K190" s="28"/>
      <c r="L190" s="28"/>
    </row>
    <row r="191" spans="1:12" x14ac:dyDescent="0.25">
      <c r="A191" s="47">
        <v>14667784</v>
      </c>
      <c r="B191" s="23">
        <v>751292370</v>
      </c>
      <c r="C191" s="17">
        <v>35300</v>
      </c>
      <c r="D191" s="65" t="s">
        <v>40</v>
      </c>
      <c r="E191" s="20">
        <v>822357.72</v>
      </c>
      <c r="F191" s="41"/>
      <c r="G191" s="21">
        <v>43678</v>
      </c>
      <c r="H191" s="28"/>
      <c r="I191" s="34"/>
      <c r="J191" s="28"/>
      <c r="K191" s="28"/>
      <c r="L191" s="28"/>
    </row>
    <row r="192" spans="1:12" x14ac:dyDescent="0.25">
      <c r="A192" s="47"/>
      <c r="B192" s="23"/>
      <c r="C192" s="17"/>
      <c r="D192" s="65"/>
      <c r="E192" s="20"/>
      <c r="F192" s="41"/>
      <c r="G192" s="21"/>
      <c r="H192" s="28"/>
      <c r="I192" s="34"/>
      <c r="J192" s="28"/>
      <c r="K192" s="28"/>
      <c r="L192" s="28"/>
    </row>
    <row r="193" spans="1:12" x14ac:dyDescent="0.25">
      <c r="B193" s="23">
        <v>753545861</v>
      </c>
      <c r="C193" s="17">
        <v>35300</v>
      </c>
      <c r="D193" s="65" t="s">
        <v>47</v>
      </c>
      <c r="E193" s="20">
        <v>-276.3</v>
      </c>
      <c r="F193" s="41"/>
      <c r="G193" s="21">
        <v>43466</v>
      </c>
      <c r="H193" s="28"/>
      <c r="I193" s="34"/>
      <c r="J193" s="28"/>
      <c r="K193" s="28"/>
      <c r="L193" s="28"/>
    </row>
    <row r="194" spans="1:12" x14ac:dyDescent="0.25">
      <c r="A194" s="47"/>
      <c r="B194" s="23">
        <v>753545861</v>
      </c>
      <c r="C194" s="17">
        <v>35300</v>
      </c>
      <c r="D194" s="65" t="s">
        <v>47</v>
      </c>
      <c r="E194" s="20">
        <v>-100.18</v>
      </c>
      <c r="F194" s="41"/>
      <c r="G194" s="21">
        <v>43497</v>
      </c>
      <c r="H194" s="28"/>
      <c r="I194" s="34"/>
      <c r="J194" s="28"/>
      <c r="K194" s="28"/>
      <c r="L194" s="28"/>
    </row>
    <row r="195" spans="1:12" x14ac:dyDescent="0.25">
      <c r="B195" s="23">
        <v>753545861</v>
      </c>
      <c r="C195" s="17">
        <v>35300</v>
      </c>
      <c r="D195" s="65" t="s">
        <v>47</v>
      </c>
      <c r="E195" s="20">
        <v>-7.2</v>
      </c>
      <c r="F195" s="41"/>
      <c r="G195" s="21">
        <v>43525</v>
      </c>
      <c r="H195" s="28"/>
      <c r="I195" s="34"/>
      <c r="J195" s="28"/>
      <c r="K195" s="28"/>
      <c r="L195" s="28"/>
    </row>
    <row r="196" spans="1:12" x14ac:dyDescent="0.25">
      <c r="A196" s="47"/>
      <c r="B196" s="23">
        <v>753545861</v>
      </c>
      <c r="C196" s="17">
        <v>35300</v>
      </c>
      <c r="D196" s="65" t="s">
        <v>47</v>
      </c>
      <c r="E196" s="20">
        <v>2210.8200000000002</v>
      </c>
      <c r="F196" s="41"/>
      <c r="G196" s="21">
        <v>43556</v>
      </c>
      <c r="H196" s="28"/>
      <c r="I196" s="34"/>
      <c r="J196" s="28"/>
      <c r="K196" s="28"/>
      <c r="L196" s="28"/>
    </row>
    <row r="197" spans="1:12" x14ac:dyDescent="0.25">
      <c r="A197" s="47"/>
      <c r="B197" s="23">
        <v>753545861</v>
      </c>
      <c r="C197" s="17">
        <v>35300</v>
      </c>
      <c r="D197" s="65" t="s">
        <v>47</v>
      </c>
      <c r="E197" s="20">
        <v>62615.3</v>
      </c>
      <c r="F197" s="41"/>
      <c r="G197" s="21">
        <v>43586</v>
      </c>
      <c r="H197" s="28"/>
      <c r="I197" s="34"/>
      <c r="J197" s="28"/>
      <c r="K197" s="28"/>
      <c r="L197" s="28"/>
    </row>
    <row r="198" spans="1:12" x14ac:dyDescent="0.25">
      <c r="A198" s="47"/>
      <c r="B198" s="23">
        <v>753545861</v>
      </c>
      <c r="C198" s="17">
        <v>35300</v>
      </c>
      <c r="D198" s="65" t="s">
        <v>47</v>
      </c>
      <c r="E198" s="20">
        <v>65905.600000000006</v>
      </c>
      <c r="F198" s="41"/>
      <c r="G198" s="21">
        <v>43617</v>
      </c>
      <c r="H198" s="28"/>
      <c r="I198" s="34"/>
      <c r="J198" s="28"/>
      <c r="K198" s="28"/>
      <c r="L198" s="28"/>
    </row>
    <row r="199" spans="1:12" x14ac:dyDescent="0.25">
      <c r="A199" s="47"/>
      <c r="B199" s="23">
        <v>753545861</v>
      </c>
      <c r="C199" s="17">
        <v>35300</v>
      </c>
      <c r="D199" s="65" t="s">
        <v>47</v>
      </c>
      <c r="E199" s="20">
        <v>-210187.17</v>
      </c>
      <c r="F199" s="41"/>
      <c r="G199" s="21">
        <v>43647</v>
      </c>
      <c r="H199" s="28"/>
      <c r="I199" s="34"/>
      <c r="J199" s="28"/>
      <c r="K199" s="28"/>
      <c r="L199" s="28"/>
    </row>
    <row r="200" spans="1:12" x14ac:dyDescent="0.25">
      <c r="A200" s="47"/>
      <c r="B200" s="23">
        <v>753545861</v>
      </c>
      <c r="C200" s="17">
        <v>35300</v>
      </c>
      <c r="D200" s="65" t="s">
        <v>47</v>
      </c>
      <c r="E200" s="20">
        <v>-10276.66</v>
      </c>
      <c r="F200" s="41"/>
      <c r="G200" s="21">
        <v>43678</v>
      </c>
      <c r="H200" s="28"/>
      <c r="I200" s="34"/>
      <c r="J200" s="28"/>
      <c r="K200" s="28"/>
      <c r="L200" s="28"/>
    </row>
    <row r="201" spans="1:12" x14ac:dyDescent="0.25">
      <c r="A201" s="47"/>
      <c r="B201" s="23">
        <v>753545861</v>
      </c>
      <c r="C201" s="17">
        <v>35300</v>
      </c>
      <c r="D201" s="65" t="s">
        <v>47</v>
      </c>
      <c r="E201" s="52">
        <v>43.52</v>
      </c>
      <c r="F201" s="41"/>
      <c r="G201" s="21">
        <v>43739</v>
      </c>
      <c r="H201" s="28"/>
      <c r="I201" s="34"/>
      <c r="J201" s="28"/>
      <c r="K201" s="28"/>
      <c r="L201" s="28"/>
    </row>
    <row r="202" spans="1:12" x14ac:dyDescent="0.25">
      <c r="A202" s="47">
        <v>14674519</v>
      </c>
      <c r="B202" s="23"/>
      <c r="C202" s="17"/>
      <c r="D202" s="65" t="s">
        <v>11</v>
      </c>
      <c r="E202" s="20">
        <f>SUM(E193:E201)</f>
        <v>-90072.27</v>
      </c>
      <c r="F202" s="41"/>
      <c r="G202" s="21"/>
      <c r="H202" s="28"/>
      <c r="I202" s="34"/>
      <c r="J202" s="28"/>
      <c r="K202" s="28"/>
      <c r="L202" s="28"/>
    </row>
    <row r="203" spans="1:12" x14ac:dyDescent="0.25">
      <c r="A203" s="47"/>
      <c r="B203" s="23"/>
      <c r="C203" s="17"/>
      <c r="D203" s="65"/>
      <c r="E203" s="20"/>
      <c r="F203" s="41"/>
      <c r="G203" s="21"/>
      <c r="H203" s="28"/>
      <c r="I203" s="34"/>
      <c r="J203" s="28"/>
      <c r="K203" s="28"/>
      <c r="L203" s="28"/>
    </row>
    <row r="204" spans="1:12" x14ac:dyDescent="0.25">
      <c r="A204" s="47"/>
      <c r="B204" s="23">
        <v>753546385</v>
      </c>
      <c r="C204" s="17">
        <v>35300</v>
      </c>
      <c r="D204" s="65" t="s">
        <v>41</v>
      </c>
      <c r="E204" s="20">
        <v>101801.76</v>
      </c>
      <c r="F204" s="41"/>
      <c r="G204" s="21">
        <v>43497</v>
      </c>
      <c r="H204" s="28"/>
      <c r="I204" s="34"/>
      <c r="J204" s="28"/>
      <c r="K204" s="28"/>
      <c r="L204" s="28"/>
    </row>
    <row r="205" spans="1:12" x14ac:dyDescent="0.25">
      <c r="A205" s="47"/>
      <c r="B205" s="23">
        <v>753546385</v>
      </c>
      <c r="C205" s="17">
        <v>35300</v>
      </c>
      <c r="D205" s="65" t="s">
        <v>41</v>
      </c>
      <c r="E205" s="20">
        <v>26850.16</v>
      </c>
      <c r="F205" s="41"/>
      <c r="G205" s="21">
        <v>43525</v>
      </c>
      <c r="H205" s="28"/>
      <c r="I205" s="34"/>
      <c r="J205" s="28"/>
      <c r="K205" s="28"/>
      <c r="L205" s="28"/>
    </row>
    <row r="206" spans="1:12" x14ac:dyDescent="0.25">
      <c r="A206" s="47"/>
      <c r="B206" s="23">
        <v>753546385</v>
      </c>
      <c r="C206" s="17">
        <v>35300</v>
      </c>
      <c r="D206" s="65" t="s">
        <v>41</v>
      </c>
      <c r="E206" s="52">
        <v>-2253333.59</v>
      </c>
      <c r="F206" s="41"/>
      <c r="G206" s="21">
        <v>43709</v>
      </c>
      <c r="H206" s="28"/>
      <c r="I206" s="34"/>
      <c r="J206" s="28"/>
      <c r="K206" s="28"/>
      <c r="L206" s="28"/>
    </row>
    <row r="207" spans="1:12" x14ac:dyDescent="0.25">
      <c r="A207" s="47">
        <v>14674548</v>
      </c>
      <c r="B207" s="23"/>
      <c r="C207" s="17"/>
      <c r="D207" s="65" t="s">
        <v>11</v>
      </c>
      <c r="E207" s="20">
        <f>SUM(E204:E206)</f>
        <v>-2124681.67</v>
      </c>
      <c r="F207" s="41"/>
      <c r="G207" s="21"/>
      <c r="H207" s="28"/>
      <c r="I207" s="34"/>
      <c r="J207" s="28"/>
      <c r="K207" s="28"/>
      <c r="L207" s="28"/>
    </row>
    <row r="208" spans="1:12" x14ac:dyDescent="0.25">
      <c r="A208" s="47"/>
      <c r="B208" s="23"/>
      <c r="C208" s="17"/>
      <c r="D208" s="65"/>
      <c r="E208" s="20"/>
      <c r="F208" s="41"/>
      <c r="G208" s="21"/>
      <c r="H208" s="28"/>
      <c r="I208" s="34"/>
      <c r="J208" s="28"/>
      <c r="K208" s="28"/>
      <c r="L208" s="28"/>
    </row>
    <row r="209" spans="1:12" x14ac:dyDescent="0.25">
      <c r="A209" s="47"/>
      <c r="B209" s="23">
        <v>765959807</v>
      </c>
      <c r="C209" s="17">
        <v>35300</v>
      </c>
      <c r="D209" s="65" t="s">
        <v>29</v>
      </c>
      <c r="E209" s="20">
        <v>-56092.15</v>
      </c>
      <c r="F209" s="41"/>
      <c r="G209" s="21">
        <v>43709</v>
      </c>
      <c r="H209" s="28"/>
      <c r="I209" s="34"/>
      <c r="J209" s="28"/>
      <c r="K209" s="28"/>
      <c r="L209" s="28"/>
    </row>
    <row r="210" spans="1:12" x14ac:dyDescent="0.25">
      <c r="A210" s="47"/>
      <c r="B210" s="23">
        <v>765959807</v>
      </c>
      <c r="C210" s="17">
        <v>35300</v>
      </c>
      <c r="D210" s="65" t="s">
        <v>29</v>
      </c>
      <c r="E210" s="20">
        <v>-26925.93</v>
      </c>
      <c r="F210" s="41"/>
      <c r="G210" s="21">
        <v>43739</v>
      </c>
      <c r="H210" s="28"/>
      <c r="I210" s="34"/>
      <c r="J210" s="28"/>
      <c r="K210" s="28"/>
      <c r="L210" s="28"/>
    </row>
    <row r="211" spans="1:12" x14ac:dyDescent="0.25">
      <c r="A211" s="47"/>
      <c r="B211" s="23">
        <v>765959807</v>
      </c>
      <c r="C211" s="17">
        <v>35300</v>
      </c>
      <c r="D211" s="65" t="s">
        <v>29</v>
      </c>
      <c r="E211" s="52">
        <v>8792.7099999999991</v>
      </c>
      <c r="F211" s="41"/>
      <c r="G211" s="21">
        <v>43770</v>
      </c>
      <c r="H211" s="28"/>
      <c r="I211" s="34"/>
      <c r="J211" s="28"/>
      <c r="K211" s="28"/>
      <c r="L211" s="28"/>
    </row>
    <row r="212" spans="1:12" x14ac:dyDescent="0.25">
      <c r="A212" s="47" t="s">
        <v>28</v>
      </c>
      <c r="B212" s="23"/>
      <c r="C212" s="17"/>
      <c r="D212" s="65" t="s">
        <v>11</v>
      </c>
      <c r="E212" s="20">
        <f>SUM(E209:E211)</f>
        <v>-74225.37</v>
      </c>
      <c r="F212" s="41"/>
      <c r="G212" s="21"/>
      <c r="H212" s="28"/>
      <c r="I212" s="34"/>
      <c r="J212" s="28"/>
      <c r="K212" s="28"/>
      <c r="L212" s="28"/>
    </row>
    <row r="213" spans="1:12" x14ac:dyDescent="0.25">
      <c r="A213" s="47"/>
      <c r="B213" s="23"/>
      <c r="C213" s="17"/>
      <c r="D213" s="65"/>
      <c r="E213" s="20"/>
      <c r="F213" s="41"/>
      <c r="G213" s="21"/>
      <c r="H213" s="28"/>
      <c r="I213" s="34"/>
      <c r="J213" s="28"/>
      <c r="K213" s="28"/>
      <c r="L213" s="28"/>
    </row>
    <row r="214" spans="1:12" x14ac:dyDescent="0.25">
      <c r="A214" s="47">
        <v>14744334</v>
      </c>
      <c r="B214" s="23">
        <v>774109364</v>
      </c>
      <c r="C214" s="17">
        <v>35300</v>
      </c>
      <c r="D214" s="65" t="s">
        <v>48</v>
      </c>
      <c r="E214" s="20">
        <v>-13152.28</v>
      </c>
      <c r="F214" s="41"/>
      <c r="G214" s="21">
        <v>43709</v>
      </c>
      <c r="H214" s="28"/>
      <c r="I214" s="34"/>
      <c r="J214" s="28"/>
      <c r="K214" s="28"/>
      <c r="L214" s="28"/>
    </row>
    <row r="215" spans="1:12" x14ac:dyDescent="0.25">
      <c r="B215" s="23"/>
      <c r="C215" s="17"/>
      <c r="D215" s="65"/>
      <c r="E215" s="20"/>
      <c r="F215" s="41"/>
      <c r="G215" s="21"/>
      <c r="H215" s="28"/>
      <c r="I215" s="34"/>
      <c r="J215" s="28"/>
      <c r="K215" s="28"/>
      <c r="L215" s="28"/>
    </row>
    <row r="216" spans="1:12" x14ac:dyDescent="0.25">
      <c r="A216" s="47">
        <v>15039439</v>
      </c>
      <c r="B216" s="23">
        <v>818656493</v>
      </c>
      <c r="C216" s="17">
        <v>35300</v>
      </c>
      <c r="D216" s="65" t="s">
        <v>77</v>
      </c>
      <c r="E216" s="20">
        <v>-84861.19</v>
      </c>
      <c r="F216" s="41"/>
      <c r="G216" s="21">
        <v>43647</v>
      </c>
      <c r="H216" s="28"/>
      <c r="I216" s="34"/>
      <c r="J216" s="28"/>
      <c r="K216" s="28"/>
      <c r="L216" s="28"/>
    </row>
    <row r="217" spans="1:12" x14ac:dyDescent="0.25">
      <c r="B217" s="23"/>
      <c r="C217" s="17"/>
      <c r="D217" s="65"/>
      <c r="E217" s="20"/>
      <c r="F217" s="41"/>
      <c r="G217" s="21"/>
      <c r="H217" s="28"/>
      <c r="I217" s="34"/>
      <c r="J217" s="28"/>
      <c r="K217" s="28"/>
      <c r="L217" s="28"/>
    </row>
    <row r="218" spans="1:12" x14ac:dyDescent="0.25">
      <c r="A218" s="47"/>
      <c r="B218" s="23">
        <v>819169327</v>
      </c>
      <c r="C218" s="17">
        <v>35300</v>
      </c>
      <c r="D218" s="65" t="s">
        <v>42</v>
      </c>
      <c r="E218" s="20">
        <v>294.05</v>
      </c>
      <c r="F218" s="41"/>
      <c r="G218" s="21">
        <v>43466</v>
      </c>
      <c r="H218" s="28"/>
      <c r="I218" s="34"/>
      <c r="J218" s="28"/>
      <c r="K218" s="28"/>
      <c r="L218" s="28"/>
    </row>
    <row r="219" spans="1:12" x14ac:dyDescent="0.25">
      <c r="B219" s="23">
        <v>819169327</v>
      </c>
      <c r="C219" s="17">
        <v>35300</v>
      </c>
      <c r="D219" s="65" t="s">
        <v>42</v>
      </c>
      <c r="E219" s="20">
        <v>38.21</v>
      </c>
      <c r="F219" s="41"/>
      <c r="G219" s="21">
        <v>43497</v>
      </c>
      <c r="H219" s="28"/>
      <c r="I219" s="34"/>
      <c r="J219" s="28"/>
      <c r="K219" s="28"/>
      <c r="L219" s="28"/>
    </row>
    <row r="220" spans="1:12" x14ac:dyDescent="0.25">
      <c r="A220" s="47"/>
      <c r="B220" s="23">
        <v>819169327</v>
      </c>
      <c r="C220" s="17">
        <v>35300</v>
      </c>
      <c r="D220" s="65" t="s">
        <v>42</v>
      </c>
      <c r="E220" s="52">
        <v>-179296.67</v>
      </c>
      <c r="F220" s="41"/>
      <c r="G220" s="21">
        <v>43647</v>
      </c>
      <c r="H220" s="28"/>
      <c r="I220" s="34"/>
      <c r="J220" s="28"/>
      <c r="K220" s="28"/>
      <c r="L220" s="28"/>
    </row>
    <row r="221" spans="1:12" x14ac:dyDescent="0.25">
      <c r="A221" s="47">
        <v>15045085</v>
      </c>
      <c r="B221" s="23"/>
      <c r="C221" s="17"/>
      <c r="D221" s="65" t="s">
        <v>11</v>
      </c>
      <c r="E221" s="20">
        <f>SUM(E218:E220)</f>
        <v>-178964.41</v>
      </c>
      <c r="F221" s="41"/>
      <c r="G221" s="21"/>
      <c r="H221" s="28"/>
      <c r="I221" s="34"/>
      <c r="J221" s="28"/>
      <c r="K221" s="28"/>
      <c r="L221" s="28"/>
    </row>
    <row r="222" spans="1:12" x14ac:dyDescent="0.25">
      <c r="A222" s="47"/>
      <c r="B222" s="23"/>
      <c r="C222" s="17"/>
      <c r="D222" s="65"/>
      <c r="E222" s="20"/>
      <c r="F222" s="41"/>
      <c r="G222" s="21"/>
      <c r="H222" s="28"/>
      <c r="I222" s="34"/>
      <c r="J222" s="28"/>
      <c r="K222" s="28"/>
      <c r="L222" s="28"/>
    </row>
    <row r="223" spans="1:12" x14ac:dyDescent="0.25">
      <c r="A223" s="47"/>
      <c r="B223" s="23">
        <v>819168369</v>
      </c>
      <c r="C223" s="17">
        <v>35300</v>
      </c>
      <c r="D223" s="65" t="s">
        <v>49</v>
      </c>
      <c r="E223" s="20">
        <v>166.5</v>
      </c>
      <c r="F223" s="41"/>
      <c r="G223" s="21">
        <v>43466</v>
      </c>
      <c r="H223" s="28"/>
      <c r="I223" s="34"/>
      <c r="J223" s="28"/>
      <c r="K223" s="28"/>
      <c r="L223" s="28"/>
    </row>
    <row r="224" spans="1:12" x14ac:dyDescent="0.25">
      <c r="A224" s="47"/>
      <c r="B224" s="23">
        <v>819168369</v>
      </c>
      <c r="C224" s="17">
        <v>35300</v>
      </c>
      <c r="D224" s="65" t="s">
        <v>49</v>
      </c>
      <c r="E224" s="20">
        <v>373.79</v>
      </c>
      <c r="F224" s="41"/>
      <c r="G224" s="21">
        <v>43617</v>
      </c>
      <c r="H224" s="28"/>
      <c r="I224" s="34"/>
      <c r="J224" s="28"/>
      <c r="K224" s="28"/>
      <c r="L224" s="28"/>
    </row>
    <row r="225" spans="1:12" x14ac:dyDescent="0.25">
      <c r="A225" s="47"/>
      <c r="B225" s="23">
        <v>819168369</v>
      </c>
      <c r="C225" s="17">
        <v>35300</v>
      </c>
      <c r="D225" s="65" t="s">
        <v>49</v>
      </c>
      <c r="E225" s="52">
        <v>106.5</v>
      </c>
      <c r="F225" s="41"/>
      <c r="G225" s="21">
        <v>43800</v>
      </c>
      <c r="H225" s="28"/>
      <c r="I225" s="34"/>
      <c r="J225" s="28"/>
      <c r="K225" s="28"/>
      <c r="L225" s="28"/>
    </row>
    <row r="226" spans="1:12" x14ac:dyDescent="0.25">
      <c r="A226" s="47">
        <v>15045134</v>
      </c>
      <c r="B226" s="23"/>
      <c r="C226" s="17"/>
      <c r="D226" s="65" t="s">
        <v>11</v>
      </c>
      <c r="E226" s="20">
        <f>SUM(E223:E225)</f>
        <v>646.79</v>
      </c>
      <c r="F226" s="41"/>
      <c r="G226" s="21"/>
      <c r="H226" s="28"/>
      <c r="I226" s="34"/>
      <c r="J226" s="28"/>
      <c r="K226" s="28"/>
      <c r="L226" s="28"/>
    </row>
    <row r="227" spans="1:12" x14ac:dyDescent="0.25">
      <c r="A227" s="47"/>
      <c r="B227" s="23"/>
      <c r="C227" s="17"/>
      <c r="D227" s="65"/>
      <c r="E227" s="20"/>
      <c r="F227" s="41"/>
      <c r="G227" s="21"/>
      <c r="H227" s="28"/>
      <c r="I227" s="34"/>
      <c r="J227" s="28"/>
      <c r="K227" s="28"/>
      <c r="L227" s="28"/>
    </row>
    <row r="228" spans="1:12" x14ac:dyDescent="0.25">
      <c r="A228" s="47">
        <v>15045135</v>
      </c>
      <c r="B228" s="23">
        <v>819169421</v>
      </c>
      <c r="C228" s="17">
        <v>35300</v>
      </c>
      <c r="D228" s="65" t="s">
        <v>50</v>
      </c>
      <c r="E228" s="20">
        <v>106.5</v>
      </c>
      <c r="F228" s="41"/>
      <c r="G228" s="21">
        <v>43800</v>
      </c>
      <c r="H228" s="28"/>
      <c r="I228" s="34"/>
      <c r="J228" s="28"/>
      <c r="K228" s="28"/>
      <c r="L228" s="28"/>
    </row>
    <row r="229" spans="1:12" x14ac:dyDescent="0.25">
      <c r="A229" s="47"/>
      <c r="B229" s="23"/>
      <c r="C229" s="17"/>
      <c r="D229" s="65"/>
      <c r="E229" s="20"/>
      <c r="F229" s="41"/>
      <c r="G229" s="21"/>
      <c r="H229" s="28"/>
      <c r="I229" s="34"/>
      <c r="J229" s="28"/>
      <c r="K229" s="28"/>
      <c r="L229" s="28"/>
    </row>
    <row r="230" spans="1:12" x14ac:dyDescent="0.25">
      <c r="A230" s="47"/>
      <c r="B230" s="23">
        <v>819169432</v>
      </c>
      <c r="C230" s="17">
        <v>35300</v>
      </c>
      <c r="D230" s="65" t="s">
        <v>43</v>
      </c>
      <c r="E230" s="20">
        <v>153960.23000000001</v>
      </c>
      <c r="F230" s="41"/>
      <c r="G230" s="21">
        <v>43647</v>
      </c>
      <c r="H230" s="28"/>
      <c r="I230" s="34"/>
      <c r="J230" s="28"/>
      <c r="K230" s="28"/>
      <c r="L230" s="28"/>
    </row>
    <row r="231" spans="1:12" x14ac:dyDescent="0.25">
      <c r="B231" s="23">
        <v>819169432</v>
      </c>
      <c r="C231" s="17">
        <v>35300</v>
      </c>
      <c r="D231" s="65" t="s">
        <v>43</v>
      </c>
      <c r="E231" s="52">
        <v>674.53</v>
      </c>
      <c r="F231" s="41"/>
      <c r="G231" s="21">
        <v>43800</v>
      </c>
      <c r="H231" s="28"/>
      <c r="I231" s="34"/>
      <c r="J231" s="28"/>
      <c r="K231" s="28"/>
      <c r="L231" s="28"/>
    </row>
    <row r="232" spans="1:12" x14ac:dyDescent="0.25">
      <c r="A232" s="47">
        <v>15045170</v>
      </c>
      <c r="B232" s="23"/>
      <c r="C232" s="17"/>
      <c r="D232" s="65" t="s">
        <v>11</v>
      </c>
      <c r="E232" s="20">
        <f>SUM(E230:E231)</f>
        <v>154634.76</v>
      </c>
      <c r="F232" s="41"/>
      <c r="G232" s="21"/>
      <c r="H232" s="28"/>
      <c r="I232" s="34"/>
      <c r="J232" s="28"/>
      <c r="K232" s="28"/>
      <c r="L232" s="28"/>
    </row>
    <row r="233" spans="1:12" x14ac:dyDescent="0.25">
      <c r="A233" s="47"/>
      <c r="B233" s="23"/>
      <c r="C233" s="17"/>
      <c r="D233" s="65"/>
      <c r="E233" s="20"/>
      <c r="F233" s="41"/>
      <c r="G233" s="21"/>
      <c r="H233" s="28"/>
      <c r="I233" s="34"/>
      <c r="J233" s="28"/>
      <c r="K233" s="28"/>
      <c r="L233" s="28"/>
    </row>
    <row r="234" spans="1:12" x14ac:dyDescent="0.25">
      <c r="A234" s="47">
        <v>15085575</v>
      </c>
      <c r="B234" s="23">
        <v>824654603</v>
      </c>
      <c r="C234" s="17">
        <v>35300</v>
      </c>
      <c r="D234" s="65" t="s">
        <v>44</v>
      </c>
      <c r="E234" s="20">
        <v>23163.08</v>
      </c>
      <c r="F234" s="41"/>
      <c r="G234" s="21">
        <v>43800</v>
      </c>
      <c r="H234" s="28"/>
      <c r="I234" s="34"/>
      <c r="J234" s="28"/>
      <c r="K234" s="28"/>
      <c r="L234" s="28"/>
    </row>
    <row r="235" spans="1:12" x14ac:dyDescent="0.25">
      <c r="A235" s="47"/>
      <c r="B235" s="23"/>
      <c r="C235" s="17"/>
      <c r="D235" s="65"/>
      <c r="E235" s="20"/>
      <c r="F235" s="41"/>
      <c r="G235" s="21"/>
      <c r="H235" s="28"/>
      <c r="I235" s="34"/>
      <c r="J235" s="28"/>
      <c r="K235" s="28"/>
      <c r="L235" s="28"/>
    </row>
    <row r="236" spans="1:12" x14ac:dyDescent="0.25">
      <c r="A236" s="47">
        <v>15105602</v>
      </c>
      <c r="B236" s="23">
        <v>827587905</v>
      </c>
      <c r="C236" s="17">
        <v>35300</v>
      </c>
      <c r="D236" s="65" t="s">
        <v>78</v>
      </c>
      <c r="E236" s="20">
        <v>-13919.27</v>
      </c>
      <c r="F236" s="41"/>
      <c r="G236" s="21">
        <v>43709</v>
      </c>
      <c r="H236" s="28"/>
      <c r="I236" s="34"/>
      <c r="J236" s="28"/>
      <c r="K236" s="28"/>
      <c r="L236" s="28"/>
    </row>
    <row r="237" spans="1:12" x14ac:dyDescent="0.25">
      <c r="A237" s="47"/>
      <c r="B237" s="23"/>
      <c r="C237" s="17"/>
      <c r="D237" s="65"/>
      <c r="E237" s="20"/>
      <c r="F237" s="41"/>
      <c r="G237" s="21"/>
      <c r="H237" s="28"/>
      <c r="I237" s="34"/>
      <c r="J237" s="28"/>
      <c r="K237" s="28"/>
      <c r="L237" s="28"/>
    </row>
    <row r="238" spans="1:12" x14ac:dyDescent="0.25">
      <c r="A238" s="47"/>
      <c r="B238" s="23">
        <v>834027523</v>
      </c>
      <c r="C238" s="17">
        <v>35210</v>
      </c>
      <c r="D238" s="65" t="s">
        <v>45</v>
      </c>
      <c r="E238" s="20">
        <v>40534.67</v>
      </c>
      <c r="F238" s="41"/>
      <c r="G238" s="21">
        <v>43466</v>
      </c>
      <c r="H238" s="28"/>
      <c r="I238" s="34"/>
      <c r="J238" s="28"/>
      <c r="K238" s="28"/>
      <c r="L238" s="28"/>
    </row>
    <row r="239" spans="1:12" x14ac:dyDescent="0.25">
      <c r="A239" s="47"/>
      <c r="B239" s="23">
        <v>834027523</v>
      </c>
      <c r="C239" s="17">
        <v>35210</v>
      </c>
      <c r="D239" s="65" t="s">
        <v>45</v>
      </c>
      <c r="E239" s="20">
        <v>-17992.13</v>
      </c>
      <c r="F239" s="41"/>
      <c r="G239" s="21">
        <v>43497</v>
      </c>
      <c r="H239" s="28"/>
      <c r="I239" s="34"/>
      <c r="J239" s="28"/>
      <c r="K239" s="28"/>
      <c r="L239" s="28"/>
    </row>
    <row r="240" spans="1:12" x14ac:dyDescent="0.25">
      <c r="A240" s="47"/>
      <c r="B240" s="23">
        <v>834027523</v>
      </c>
      <c r="C240" s="17">
        <v>35210</v>
      </c>
      <c r="D240" s="65" t="s">
        <v>45</v>
      </c>
      <c r="E240" s="20">
        <v>34116.269999999997</v>
      </c>
      <c r="F240" s="41"/>
      <c r="G240" s="21">
        <v>43525</v>
      </c>
      <c r="H240" s="28"/>
      <c r="I240" s="34"/>
      <c r="J240" s="28"/>
      <c r="K240" s="28"/>
      <c r="L240" s="28"/>
    </row>
    <row r="241" spans="1:12" x14ac:dyDescent="0.25">
      <c r="A241" s="47"/>
      <c r="B241" s="23">
        <v>834027523</v>
      </c>
      <c r="C241" s="17">
        <v>35210</v>
      </c>
      <c r="D241" s="65" t="s">
        <v>45</v>
      </c>
      <c r="E241" s="20">
        <v>-2576.19</v>
      </c>
      <c r="F241" s="41"/>
      <c r="G241" s="21">
        <v>43556</v>
      </c>
      <c r="H241" s="28"/>
      <c r="I241" s="34"/>
      <c r="J241" s="28"/>
      <c r="K241" s="28"/>
      <c r="L241" s="28"/>
    </row>
    <row r="242" spans="1:12" x14ac:dyDescent="0.25">
      <c r="A242" s="47"/>
      <c r="B242" s="23">
        <v>834027523</v>
      </c>
      <c r="C242" s="17">
        <v>35210</v>
      </c>
      <c r="D242" s="65" t="s">
        <v>45</v>
      </c>
      <c r="E242" s="20">
        <v>1965.14</v>
      </c>
      <c r="F242" s="41"/>
      <c r="G242" s="21">
        <v>43586</v>
      </c>
      <c r="H242" s="28"/>
      <c r="I242" s="34"/>
      <c r="J242" s="28"/>
      <c r="K242" s="28"/>
      <c r="L242" s="28"/>
    </row>
    <row r="243" spans="1:12" x14ac:dyDescent="0.25">
      <c r="A243" s="47"/>
      <c r="B243" s="23">
        <v>834027523</v>
      </c>
      <c r="C243" s="17">
        <v>35210</v>
      </c>
      <c r="D243" s="65" t="s">
        <v>45</v>
      </c>
      <c r="E243" s="20">
        <v>2378.58</v>
      </c>
      <c r="F243" s="41"/>
      <c r="G243" s="21">
        <v>43617</v>
      </c>
      <c r="H243" s="28"/>
      <c r="I243" s="34"/>
      <c r="J243" s="28"/>
      <c r="K243" s="28"/>
      <c r="L243" s="28"/>
    </row>
    <row r="244" spans="1:12" x14ac:dyDescent="0.25">
      <c r="A244" s="47"/>
      <c r="B244" s="23">
        <v>834027523</v>
      </c>
      <c r="C244" s="17">
        <v>35210</v>
      </c>
      <c r="D244" s="65" t="s">
        <v>45</v>
      </c>
      <c r="E244" s="52">
        <v>14367.28</v>
      </c>
      <c r="F244" s="41"/>
      <c r="G244" s="21">
        <v>43647</v>
      </c>
      <c r="H244" s="28"/>
      <c r="I244" s="34"/>
      <c r="J244" s="28"/>
      <c r="K244" s="28"/>
      <c r="L244" s="28"/>
    </row>
    <row r="245" spans="1:12" x14ac:dyDescent="0.25">
      <c r="A245" s="47">
        <v>15150073</v>
      </c>
      <c r="B245" s="23"/>
      <c r="C245" s="17"/>
      <c r="D245" s="65" t="s">
        <v>11</v>
      </c>
      <c r="E245" s="20">
        <f>SUM(E238:E244)</f>
        <v>72793.62</v>
      </c>
      <c r="F245" s="41"/>
      <c r="G245" s="21"/>
      <c r="H245" s="28"/>
      <c r="I245" s="34"/>
      <c r="J245" s="28"/>
      <c r="K245" s="28"/>
      <c r="L245" s="28"/>
    </row>
    <row r="246" spans="1:12" x14ac:dyDescent="0.25">
      <c r="A246" s="47"/>
      <c r="B246" s="23"/>
      <c r="C246" s="17"/>
      <c r="D246" s="65"/>
      <c r="E246" s="20"/>
      <c r="F246" s="41"/>
      <c r="G246" s="21"/>
      <c r="H246" s="28"/>
      <c r="I246" s="34"/>
      <c r="J246" s="28"/>
      <c r="K246" s="28"/>
      <c r="L246" s="28"/>
    </row>
    <row r="247" spans="1:12" x14ac:dyDescent="0.25">
      <c r="A247" s="47">
        <v>15157027</v>
      </c>
      <c r="B247" s="23">
        <v>836234686</v>
      </c>
      <c r="C247" s="17">
        <v>35300</v>
      </c>
      <c r="D247" s="65" t="s">
        <v>79</v>
      </c>
      <c r="E247" s="20">
        <v>-10645.03</v>
      </c>
      <c r="F247" s="41"/>
      <c r="G247" s="21">
        <v>43709</v>
      </c>
      <c r="H247" s="28"/>
      <c r="I247" s="34"/>
      <c r="J247" s="28"/>
      <c r="K247" s="28"/>
      <c r="L247" s="28"/>
    </row>
    <row r="248" spans="1:12" x14ac:dyDescent="0.25">
      <c r="A248" s="47"/>
      <c r="B248" s="23"/>
      <c r="C248" s="17"/>
      <c r="D248" s="65"/>
      <c r="E248" s="20"/>
      <c r="F248" s="41"/>
      <c r="G248" s="21"/>
      <c r="H248" s="28"/>
      <c r="I248" s="34"/>
      <c r="J248" s="28"/>
      <c r="K248" s="28"/>
      <c r="L248" s="28"/>
    </row>
    <row r="249" spans="1:12" x14ac:dyDescent="0.25">
      <c r="A249" s="47">
        <v>15311182</v>
      </c>
      <c r="B249" s="23">
        <v>3379674313</v>
      </c>
      <c r="C249" s="17">
        <v>35300</v>
      </c>
      <c r="D249" s="65" t="s">
        <v>80</v>
      </c>
      <c r="E249" s="20">
        <v>16500.849999999999</v>
      </c>
      <c r="F249" s="41"/>
      <c r="G249" s="21">
        <v>43586</v>
      </c>
      <c r="H249" s="28"/>
      <c r="I249" s="34"/>
      <c r="J249" s="28"/>
      <c r="K249" s="28"/>
      <c r="L249" s="28"/>
    </row>
    <row r="250" spans="1:12" x14ac:dyDescent="0.25">
      <c r="A250" s="47"/>
      <c r="B250" s="23"/>
      <c r="C250" s="17"/>
      <c r="D250" s="65"/>
      <c r="E250" s="20"/>
      <c r="F250" s="41"/>
      <c r="G250" s="21"/>
      <c r="H250" s="28"/>
      <c r="I250" s="34"/>
      <c r="J250" s="28"/>
      <c r="K250" s="28"/>
      <c r="L250" s="28"/>
    </row>
    <row r="251" spans="1:12" x14ac:dyDescent="0.25">
      <c r="A251" s="47"/>
      <c r="B251" s="23">
        <v>3366277229</v>
      </c>
      <c r="C251" s="17">
        <v>35300</v>
      </c>
      <c r="D251" s="65" t="s">
        <v>81</v>
      </c>
      <c r="E251" s="20">
        <v>9769656.25</v>
      </c>
      <c r="F251" s="41"/>
      <c r="G251" s="21">
        <v>43586</v>
      </c>
      <c r="H251" s="28"/>
      <c r="I251" s="34"/>
      <c r="J251" s="28"/>
      <c r="K251" s="28"/>
      <c r="L251" s="28"/>
    </row>
    <row r="252" spans="1:12" x14ac:dyDescent="0.25">
      <c r="A252" s="47"/>
      <c r="B252" s="23">
        <v>3366277229</v>
      </c>
      <c r="C252" s="17">
        <v>35300</v>
      </c>
      <c r="D252" s="65" t="s">
        <v>81</v>
      </c>
      <c r="E252" s="20">
        <v>55265.97</v>
      </c>
      <c r="F252" s="41"/>
      <c r="G252" s="21">
        <v>43617</v>
      </c>
      <c r="H252" s="28"/>
      <c r="I252" s="34"/>
      <c r="J252" s="28"/>
      <c r="K252" s="28"/>
      <c r="L252" s="28"/>
    </row>
    <row r="253" spans="1:12" x14ac:dyDescent="0.25">
      <c r="A253" s="47"/>
      <c r="B253" s="23">
        <v>3366277229</v>
      </c>
      <c r="C253" s="17">
        <v>35300</v>
      </c>
      <c r="D253" s="65" t="s">
        <v>81</v>
      </c>
      <c r="E253" s="20">
        <v>253108.44</v>
      </c>
      <c r="F253" s="41"/>
      <c r="G253" s="21">
        <v>43647</v>
      </c>
      <c r="H253" s="28"/>
      <c r="I253" s="34"/>
      <c r="J253" s="28"/>
      <c r="K253" s="28"/>
      <c r="L253" s="28"/>
    </row>
    <row r="254" spans="1:12" x14ac:dyDescent="0.25">
      <c r="A254" s="47"/>
      <c r="B254" s="23">
        <v>3366277229</v>
      </c>
      <c r="C254" s="17">
        <v>35300</v>
      </c>
      <c r="D254" s="65" t="s">
        <v>81</v>
      </c>
      <c r="E254" s="20">
        <v>144931.29</v>
      </c>
      <c r="F254" s="41"/>
      <c r="G254" s="21">
        <v>43678</v>
      </c>
      <c r="H254" s="28"/>
      <c r="I254" s="34"/>
      <c r="J254" s="28"/>
      <c r="K254" s="28"/>
      <c r="L254" s="28"/>
    </row>
    <row r="255" spans="1:12" x14ac:dyDescent="0.25">
      <c r="A255" s="47"/>
      <c r="B255" s="23">
        <v>3366277229</v>
      </c>
      <c r="C255" s="17">
        <v>35300</v>
      </c>
      <c r="D255" s="65" t="s">
        <v>81</v>
      </c>
      <c r="E255" s="20">
        <v>79607.320000000007</v>
      </c>
      <c r="F255" s="41"/>
      <c r="G255" s="21">
        <v>43709</v>
      </c>
      <c r="H255" s="28"/>
      <c r="I255" s="34"/>
      <c r="J255" s="28"/>
      <c r="K255" s="28"/>
      <c r="L255" s="28"/>
    </row>
    <row r="256" spans="1:12" x14ac:dyDescent="0.25">
      <c r="A256" s="47"/>
      <c r="B256" s="23">
        <v>3366277229</v>
      </c>
      <c r="C256" s="17">
        <v>35300</v>
      </c>
      <c r="D256" s="65" t="s">
        <v>81</v>
      </c>
      <c r="E256" s="20">
        <v>114947.71</v>
      </c>
      <c r="F256" s="41"/>
      <c r="G256" s="21">
        <v>43739</v>
      </c>
      <c r="H256" s="28"/>
      <c r="I256" s="34"/>
      <c r="J256" s="28"/>
      <c r="K256" s="28"/>
      <c r="L256" s="28"/>
    </row>
    <row r="257" spans="1:12" x14ac:dyDescent="0.25">
      <c r="A257" s="47"/>
      <c r="B257" s="23">
        <v>3366277229</v>
      </c>
      <c r="C257" s="17">
        <v>35300</v>
      </c>
      <c r="D257" s="65" t="s">
        <v>81</v>
      </c>
      <c r="E257" s="20">
        <v>31511.62</v>
      </c>
      <c r="F257" s="41"/>
      <c r="G257" s="21">
        <v>43770</v>
      </c>
      <c r="H257" s="28"/>
      <c r="I257" s="34"/>
      <c r="J257" s="28"/>
      <c r="K257" s="28"/>
      <c r="L257" s="28"/>
    </row>
    <row r="258" spans="1:12" x14ac:dyDescent="0.25">
      <c r="A258" s="47"/>
      <c r="B258" s="23">
        <v>3366277229</v>
      </c>
      <c r="C258" s="17">
        <v>35300</v>
      </c>
      <c r="D258" s="65" t="s">
        <v>81</v>
      </c>
      <c r="E258" s="52">
        <v>37667.19</v>
      </c>
      <c r="F258" s="41"/>
      <c r="G258" s="21">
        <v>43800</v>
      </c>
      <c r="H258" s="28"/>
      <c r="I258" s="34"/>
      <c r="J258" s="28"/>
      <c r="K258" s="28"/>
      <c r="L258" s="28"/>
    </row>
    <row r="259" spans="1:12" x14ac:dyDescent="0.25">
      <c r="A259" s="47">
        <v>15386903</v>
      </c>
      <c r="B259" s="23"/>
      <c r="C259" s="17"/>
      <c r="D259" s="65" t="s">
        <v>11</v>
      </c>
      <c r="E259" s="20">
        <f>SUM(E251:E258)</f>
        <v>10486695.789999999</v>
      </c>
      <c r="F259" s="41"/>
      <c r="G259" s="21"/>
      <c r="H259" s="28"/>
      <c r="I259" s="34"/>
      <c r="J259" s="28"/>
      <c r="K259" s="28"/>
      <c r="L259" s="28"/>
    </row>
    <row r="260" spans="1:12" x14ac:dyDescent="0.25">
      <c r="A260" s="47"/>
      <c r="B260" s="23"/>
      <c r="C260" s="17"/>
      <c r="D260" s="65"/>
      <c r="E260" s="20"/>
      <c r="F260" s="41"/>
      <c r="G260" s="21"/>
      <c r="H260" s="28"/>
      <c r="I260" s="34"/>
      <c r="J260" s="28"/>
      <c r="K260" s="28"/>
      <c r="L260" s="28"/>
    </row>
    <row r="261" spans="1:12" x14ac:dyDescent="0.25">
      <c r="A261" s="47"/>
      <c r="B261" s="23">
        <v>3372644707</v>
      </c>
      <c r="C261" s="17">
        <v>35300</v>
      </c>
      <c r="D261" s="65" t="s">
        <v>51</v>
      </c>
      <c r="E261" s="20">
        <v>591.41999999999996</v>
      </c>
      <c r="F261" s="41"/>
      <c r="G261" s="21">
        <v>43466</v>
      </c>
      <c r="H261" s="28"/>
      <c r="I261" s="34"/>
      <c r="J261" s="28"/>
      <c r="K261" s="28"/>
      <c r="L261" s="28"/>
    </row>
    <row r="262" spans="1:12" x14ac:dyDescent="0.25">
      <c r="A262" s="47"/>
      <c r="B262" s="23">
        <v>3372644707</v>
      </c>
      <c r="C262" s="17">
        <v>35300</v>
      </c>
      <c r="D262" s="65" t="s">
        <v>51</v>
      </c>
      <c r="E262" s="20">
        <v>1632.48</v>
      </c>
      <c r="F262" s="41"/>
      <c r="G262" s="21">
        <v>43739</v>
      </c>
      <c r="H262" s="28"/>
      <c r="I262" s="34"/>
      <c r="J262" s="28"/>
      <c r="K262" s="28"/>
      <c r="L262" s="28"/>
    </row>
    <row r="263" spans="1:12" x14ac:dyDescent="0.25">
      <c r="A263" s="47"/>
      <c r="B263" s="23">
        <v>3372644707</v>
      </c>
      <c r="C263" s="17">
        <v>35300</v>
      </c>
      <c r="D263" s="65" t="s">
        <v>51</v>
      </c>
      <c r="E263" s="20">
        <v>1943.87</v>
      </c>
      <c r="F263" s="41"/>
      <c r="G263" s="21">
        <v>43770</v>
      </c>
      <c r="H263" s="28"/>
      <c r="I263" s="34"/>
      <c r="J263" s="28"/>
      <c r="K263" s="28"/>
      <c r="L263" s="28"/>
    </row>
    <row r="264" spans="1:12" x14ac:dyDescent="0.25">
      <c r="A264" s="47"/>
      <c r="B264" s="23">
        <v>3372644707</v>
      </c>
      <c r="C264" s="17">
        <v>35300</v>
      </c>
      <c r="D264" s="65" t="s">
        <v>51</v>
      </c>
      <c r="E264" s="52">
        <v>167.68</v>
      </c>
      <c r="F264" s="41"/>
      <c r="G264" s="21">
        <v>43800</v>
      </c>
      <c r="H264" s="28"/>
      <c r="I264" s="34"/>
      <c r="J264" s="28"/>
      <c r="K264" s="28"/>
      <c r="L264" s="28"/>
    </row>
    <row r="265" spans="1:12" x14ac:dyDescent="0.25">
      <c r="A265" s="47">
        <v>15435831</v>
      </c>
      <c r="B265" s="23"/>
      <c r="C265" s="17"/>
      <c r="D265" s="65" t="s">
        <v>11</v>
      </c>
      <c r="E265" s="20">
        <f>SUM(E261:E264)</f>
        <v>4335.4500000000007</v>
      </c>
      <c r="F265" s="41"/>
      <c r="G265" s="21"/>
      <c r="H265" s="28"/>
      <c r="I265" s="34"/>
      <c r="J265" s="28"/>
      <c r="K265" s="28"/>
      <c r="L265" s="28"/>
    </row>
    <row r="266" spans="1:12" x14ac:dyDescent="0.25">
      <c r="A266" s="47"/>
      <c r="B266" s="23"/>
      <c r="C266" s="17"/>
      <c r="D266" s="65"/>
      <c r="E266" s="20"/>
      <c r="F266" s="41"/>
      <c r="G266" s="21"/>
      <c r="H266" s="28"/>
      <c r="I266" s="34"/>
      <c r="J266" s="28"/>
      <c r="K266" s="28"/>
      <c r="L266" s="28"/>
    </row>
    <row r="267" spans="1:12" x14ac:dyDescent="0.25">
      <c r="A267" s="47"/>
      <c r="B267" s="23">
        <v>3375029227</v>
      </c>
      <c r="C267" s="17">
        <v>35300</v>
      </c>
      <c r="D267" s="65" t="s">
        <v>82</v>
      </c>
      <c r="E267" s="20">
        <v>12571.37</v>
      </c>
      <c r="F267" s="41"/>
      <c r="G267" s="21">
        <v>43525</v>
      </c>
      <c r="H267" s="28"/>
      <c r="I267" s="34"/>
      <c r="J267" s="28"/>
      <c r="K267" s="28"/>
      <c r="L267" s="28"/>
    </row>
    <row r="268" spans="1:12" x14ac:dyDescent="0.25">
      <c r="A268" s="47"/>
      <c r="B268" s="23">
        <v>3375029227</v>
      </c>
      <c r="C268" s="17">
        <v>35300</v>
      </c>
      <c r="D268" s="65" t="s">
        <v>82</v>
      </c>
      <c r="E268" s="20">
        <v>-3136.39</v>
      </c>
      <c r="F268" s="41"/>
      <c r="G268" s="21">
        <v>43556</v>
      </c>
      <c r="H268" s="28"/>
      <c r="I268" s="34"/>
      <c r="J268" s="28"/>
      <c r="K268" s="28"/>
      <c r="L268" s="28"/>
    </row>
    <row r="269" spans="1:12" x14ac:dyDescent="0.25">
      <c r="A269" s="47"/>
      <c r="B269" s="23">
        <v>3375029227</v>
      </c>
      <c r="C269" s="17">
        <v>35300</v>
      </c>
      <c r="D269" s="65" t="s">
        <v>82</v>
      </c>
      <c r="E269" s="20">
        <v>3698.13</v>
      </c>
      <c r="F269" s="41"/>
      <c r="G269" s="21">
        <v>43586</v>
      </c>
      <c r="H269" s="28"/>
      <c r="I269" s="34"/>
      <c r="J269" s="28"/>
      <c r="K269" s="28"/>
      <c r="L269" s="28"/>
    </row>
    <row r="270" spans="1:12" x14ac:dyDescent="0.25">
      <c r="A270" s="47"/>
      <c r="B270" s="23">
        <v>3375029227</v>
      </c>
      <c r="C270" s="17">
        <v>35300</v>
      </c>
      <c r="D270" s="65" t="s">
        <v>82</v>
      </c>
      <c r="E270" s="20">
        <v>-3512.45</v>
      </c>
      <c r="F270" s="41"/>
      <c r="G270" s="21">
        <v>43617</v>
      </c>
      <c r="H270" s="28"/>
      <c r="I270" s="34"/>
      <c r="J270" s="28"/>
      <c r="K270" s="28"/>
      <c r="L270" s="28"/>
    </row>
    <row r="271" spans="1:12" x14ac:dyDescent="0.25">
      <c r="A271" s="47"/>
      <c r="B271" s="23">
        <v>3375029227</v>
      </c>
      <c r="C271" s="17">
        <v>35300</v>
      </c>
      <c r="D271" s="65" t="s">
        <v>82</v>
      </c>
      <c r="E271" s="20">
        <v>86.23</v>
      </c>
      <c r="F271" s="41"/>
      <c r="G271" s="21">
        <v>43647</v>
      </c>
      <c r="H271" s="28"/>
      <c r="I271" s="34"/>
      <c r="J271" s="28"/>
      <c r="K271" s="28"/>
      <c r="L271" s="28"/>
    </row>
    <row r="272" spans="1:12" x14ac:dyDescent="0.25">
      <c r="A272" s="47"/>
      <c r="B272" s="23">
        <v>3375029227</v>
      </c>
      <c r="C272" s="17">
        <v>35300</v>
      </c>
      <c r="D272" s="65" t="s">
        <v>82</v>
      </c>
      <c r="E272" s="20">
        <v>-121.72</v>
      </c>
      <c r="F272" s="41"/>
      <c r="G272" s="21">
        <v>43678</v>
      </c>
      <c r="H272" s="28"/>
      <c r="I272" s="34"/>
      <c r="J272" s="28"/>
      <c r="K272" s="28"/>
      <c r="L272" s="28"/>
    </row>
    <row r="273" spans="1:12" x14ac:dyDescent="0.25">
      <c r="A273" s="47"/>
      <c r="B273" s="23">
        <v>3375029227</v>
      </c>
      <c r="C273" s="17">
        <v>35300</v>
      </c>
      <c r="D273" s="65" t="s">
        <v>82</v>
      </c>
      <c r="E273" s="20">
        <v>-171.08</v>
      </c>
      <c r="F273" s="41"/>
      <c r="G273" s="21">
        <v>43709</v>
      </c>
      <c r="H273" s="28"/>
      <c r="I273" s="34"/>
      <c r="J273" s="28"/>
      <c r="K273" s="28"/>
      <c r="L273" s="28"/>
    </row>
    <row r="274" spans="1:12" x14ac:dyDescent="0.25">
      <c r="A274" s="47"/>
      <c r="B274" s="23">
        <v>3375029227</v>
      </c>
      <c r="C274" s="17">
        <v>35300</v>
      </c>
      <c r="D274" s="65" t="s">
        <v>82</v>
      </c>
      <c r="E274" s="20">
        <v>0.01</v>
      </c>
      <c r="F274" s="41"/>
      <c r="G274" s="21">
        <v>43739</v>
      </c>
      <c r="H274" s="28"/>
      <c r="I274" s="34"/>
      <c r="J274" s="28"/>
      <c r="K274" s="28"/>
      <c r="L274" s="28"/>
    </row>
    <row r="275" spans="1:12" x14ac:dyDescent="0.25">
      <c r="A275" s="47"/>
      <c r="B275" s="23">
        <v>3375029227</v>
      </c>
      <c r="C275" s="17">
        <v>35300</v>
      </c>
      <c r="D275" s="65" t="s">
        <v>82</v>
      </c>
      <c r="E275" s="20">
        <v>-12.99</v>
      </c>
      <c r="F275" s="41"/>
      <c r="G275" s="21">
        <v>43770</v>
      </c>
      <c r="H275" s="28"/>
      <c r="I275" s="34"/>
      <c r="J275" s="28"/>
      <c r="K275" s="28"/>
      <c r="L275" s="28"/>
    </row>
    <row r="276" spans="1:12" x14ac:dyDescent="0.25">
      <c r="A276" s="47"/>
      <c r="B276" s="23">
        <v>3375029227</v>
      </c>
      <c r="C276" s="17">
        <v>35300</v>
      </c>
      <c r="D276" s="65" t="s">
        <v>82</v>
      </c>
      <c r="E276" s="52">
        <v>25.58</v>
      </c>
      <c r="F276" s="41"/>
      <c r="G276" s="21">
        <v>43800</v>
      </c>
      <c r="H276" s="28"/>
      <c r="I276" s="34"/>
      <c r="J276" s="28"/>
      <c r="K276" s="28"/>
      <c r="L276" s="28"/>
    </row>
    <row r="277" spans="1:12" x14ac:dyDescent="0.25">
      <c r="A277" s="47">
        <v>15454982</v>
      </c>
      <c r="B277" s="23"/>
      <c r="C277" s="17"/>
      <c r="D277" s="65" t="s">
        <v>11</v>
      </c>
      <c r="E277" s="20">
        <f>SUM(E267:E276)</f>
        <v>9426.69</v>
      </c>
      <c r="F277" s="41"/>
      <c r="G277" s="21"/>
      <c r="H277" s="28"/>
      <c r="I277" s="34"/>
      <c r="J277" s="28"/>
      <c r="K277" s="28"/>
      <c r="L277" s="28"/>
    </row>
    <row r="278" spans="1:12" x14ac:dyDescent="0.25">
      <c r="A278" s="47"/>
      <c r="B278" s="23"/>
      <c r="C278" s="17"/>
      <c r="D278" s="65"/>
      <c r="E278" s="20"/>
      <c r="F278" s="41"/>
      <c r="G278" s="21"/>
      <c r="H278" s="28"/>
      <c r="I278" s="34"/>
      <c r="J278" s="28"/>
      <c r="K278" s="28"/>
      <c r="L278" s="28"/>
    </row>
    <row r="279" spans="1:12" x14ac:dyDescent="0.25">
      <c r="A279" s="47"/>
      <c r="B279" s="23">
        <v>3375029235</v>
      </c>
      <c r="C279" s="17">
        <v>35300</v>
      </c>
      <c r="D279" s="65" t="s">
        <v>83</v>
      </c>
      <c r="E279" s="20">
        <v>1346.54</v>
      </c>
      <c r="F279" s="41"/>
      <c r="G279" s="21">
        <v>43525</v>
      </c>
      <c r="H279" s="28"/>
      <c r="I279" s="34"/>
      <c r="J279" s="28"/>
      <c r="K279" s="28"/>
      <c r="L279" s="28"/>
    </row>
    <row r="280" spans="1:12" x14ac:dyDescent="0.25">
      <c r="A280" s="47"/>
      <c r="B280" s="23">
        <v>3375029235</v>
      </c>
      <c r="C280" s="17">
        <v>35300</v>
      </c>
      <c r="D280" s="65" t="s">
        <v>83</v>
      </c>
      <c r="E280" s="20">
        <v>33.46</v>
      </c>
      <c r="F280" s="41"/>
      <c r="G280" s="21">
        <v>43556</v>
      </c>
      <c r="H280" s="28"/>
      <c r="I280" s="34"/>
      <c r="J280" s="28"/>
      <c r="K280" s="28"/>
      <c r="L280" s="28"/>
    </row>
    <row r="281" spans="1:12" x14ac:dyDescent="0.25">
      <c r="A281" s="47"/>
      <c r="B281" s="23">
        <v>3375029235</v>
      </c>
      <c r="C281" s="17">
        <v>35300</v>
      </c>
      <c r="D281" s="65" t="s">
        <v>83</v>
      </c>
      <c r="E281" s="20">
        <v>-8.2799999999999994</v>
      </c>
      <c r="F281" s="41"/>
      <c r="G281" s="21">
        <v>43586</v>
      </c>
      <c r="H281" s="28"/>
      <c r="I281" s="34"/>
      <c r="J281" s="28"/>
      <c r="K281" s="28"/>
      <c r="L281" s="28"/>
    </row>
    <row r="282" spans="1:12" x14ac:dyDescent="0.25">
      <c r="A282" s="47"/>
      <c r="B282" s="23">
        <v>3375029235</v>
      </c>
      <c r="C282" s="17">
        <v>35300</v>
      </c>
      <c r="D282" s="65" t="s">
        <v>83</v>
      </c>
      <c r="E282" s="20">
        <v>-1.21</v>
      </c>
      <c r="F282" s="41"/>
      <c r="G282" s="21">
        <v>43617</v>
      </c>
      <c r="H282" s="28"/>
      <c r="I282" s="34"/>
      <c r="J282" s="28"/>
      <c r="K282" s="28"/>
      <c r="L282" s="28"/>
    </row>
    <row r="283" spans="1:12" x14ac:dyDescent="0.25">
      <c r="A283" s="47"/>
      <c r="B283" s="23">
        <v>3375029235</v>
      </c>
      <c r="C283" s="17">
        <v>35300</v>
      </c>
      <c r="D283" s="65" t="s">
        <v>83</v>
      </c>
      <c r="E283" s="20">
        <v>-12.29</v>
      </c>
      <c r="F283" s="41"/>
      <c r="G283" s="21">
        <v>43647</v>
      </c>
      <c r="H283" s="28"/>
      <c r="I283" s="34"/>
      <c r="J283" s="28"/>
      <c r="K283" s="28"/>
      <c r="L283" s="28"/>
    </row>
    <row r="284" spans="1:12" x14ac:dyDescent="0.25">
      <c r="A284" s="47"/>
      <c r="B284" s="23">
        <v>3375029235</v>
      </c>
      <c r="C284" s="17">
        <v>35300</v>
      </c>
      <c r="D284" s="65" t="s">
        <v>83</v>
      </c>
      <c r="E284" s="20">
        <v>84.29</v>
      </c>
      <c r="F284" s="41"/>
      <c r="G284" s="21">
        <v>43678</v>
      </c>
      <c r="H284" s="28"/>
      <c r="I284" s="34"/>
      <c r="J284" s="28"/>
      <c r="K284" s="28"/>
      <c r="L284" s="28"/>
    </row>
    <row r="285" spans="1:12" x14ac:dyDescent="0.25">
      <c r="A285" s="47"/>
      <c r="B285" s="23">
        <v>3375029235</v>
      </c>
      <c r="C285" s="17">
        <v>35300</v>
      </c>
      <c r="D285" s="65" t="s">
        <v>83</v>
      </c>
      <c r="E285" s="20">
        <v>-83.38</v>
      </c>
      <c r="F285" s="41"/>
      <c r="G285" s="21">
        <v>43709</v>
      </c>
      <c r="H285" s="28"/>
      <c r="I285" s="34"/>
      <c r="J285" s="28"/>
      <c r="K285" s="28"/>
      <c r="L285" s="28"/>
    </row>
    <row r="286" spans="1:12" x14ac:dyDescent="0.25">
      <c r="A286" s="47"/>
      <c r="B286" s="23">
        <v>3375029235</v>
      </c>
      <c r="C286" s="17">
        <v>35300</v>
      </c>
      <c r="D286" s="65" t="s">
        <v>83</v>
      </c>
      <c r="E286" s="20">
        <v>-12.99</v>
      </c>
      <c r="F286" s="41"/>
      <c r="G286" s="21">
        <v>43770</v>
      </c>
      <c r="H286" s="28"/>
      <c r="I286" s="34"/>
      <c r="J286" s="28"/>
      <c r="K286" s="28"/>
      <c r="L286" s="28"/>
    </row>
    <row r="287" spans="1:12" x14ac:dyDescent="0.25">
      <c r="A287" s="47"/>
      <c r="B287" s="23">
        <v>3375029235</v>
      </c>
      <c r="C287" s="17">
        <v>35300</v>
      </c>
      <c r="D287" s="65" t="s">
        <v>83</v>
      </c>
      <c r="E287" s="52">
        <v>25.58</v>
      </c>
      <c r="F287" s="41"/>
      <c r="G287" s="21">
        <v>43800</v>
      </c>
      <c r="H287" s="28"/>
      <c r="I287" s="34"/>
      <c r="J287" s="28"/>
      <c r="K287" s="28"/>
      <c r="L287" s="28"/>
    </row>
    <row r="288" spans="1:12" x14ac:dyDescent="0.25">
      <c r="A288" s="47">
        <v>15454983</v>
      </c>
      <c r="B288" s="23"/>
      <c r="C288" s="17"/>
      <c r="D288" s="65" t="s">
        <v>11</v>
      </c>
      <c r="E288" s="20">
        <f>SUM(E279:E287)</f>
        <v>1371.72</v>
      </c>
      <c r="F288" s="41"/>
      <c r="G288" s="21"/>
      <c r="H288" s="28"/>
      <c r="I288" s="34"/>
      <c r="J288" s="28"/>
      <c r="K288" s="28"/>
      <c r="L288" s="28"/>
    </row>
    <row r="289" spans="1:12" x14ac:dyDescent="0.25">
      <c r="A289" s="47"/>
      <c r="B289" s="23"/>
      <c r="C289" s="17"/>
      <c r="D289" s="65"/>
      <c r="E289" s="20"/>
      <c r="F289" s="41"/>
      <c r="G289" s="21"/>
      <c r="H289" s="28"/>
      <c r="I289" s="34"/>
      <c r="J289" s="28"/>
      <c r="K289" s="28"/>
      <c r="L289" s="28"/>
    </row>
    <row r="290" spans="1:12" x14ac:dyDescent="0.25">
      <c r="A290" s="47"/>
      <c r="B290" s="23">
        <v>3382211383</v>
      </c>
      <c r="C290" s="17">
        <v>35400</v>
      </c>
      <c r="D290" s="65" t="s">
        <v>84</v>
      </c>
      <c r="E290" s="20">
        <v>1402464.43</v>
      </c>
      <c r="F290" s="41"/>
      <c r="G290" s="21">
        <v>43678</v>
      </c>
      <c r="H290" s="28"/>
      <c r="I290" s="34"/>
      <c r="J290" s="28"/>
      <c r="K290" s="28"/>
      <c r="L290" s="28"/>
    </row>
    <row r="291" spans="1:12" x14ac:dyDescent="0.25">
      <c r="A291" s="47"/>
      <c r="B291" s="23">
        <v>3382211383</v>
      </c>
      <c r="C291" s="17">
        <v>35400</v>
      </c>
      <c r="D291" s="65" t="s">
        <v>84</v>
      </c>
      <c r="E291" s="20">
        <v>107968.72</v>
      </c>
      <c r="F291" s="41"/>
      <c r="G291" s="21">
        <v>43709</v>
      </c>
      <c r="H291" s="28"/>
      <c r="I291" s="34"/>
      <c r="J291" s="28"/>
      <c r="K291" s="28"/>
      <c r="L291" s="28"/>
    </row>
    <row r="292" spans="1:12" x14ac:dyDescent="0.25">
      <c r="A292" s="47"/>
      <c r="B292" s="23">
        <v>3382211383</v>
      </c>
      <c r="C292" s="17">
        <v>35400</v>
      </c>
      <c r="D292" s="65" t="s">
        <v>84</v>
      </c>
      <c r="E292" s="20">
        <v>159925.69</v>
      </c>
      <c r="F292" s="41"/>
      <c r="G292" s="21">
        <v>43739</v>
      </c>
      <c r="H292" s="28"/>
      <c r="I292" s="34"/>
      <c r="J292" s="28"/>
      <c r="K292" s="28"/>
      <c r="L292" s="28"/>
    </row>
    <row r="293" spans="1:12" x14ac:dyDescent="0.25">
      <c r="A293" s="47"/>
      <c r="B293" s="23">
        <v>3382211383</v>
      </c>
      <c r="C293" s="17">
        <v>35400</v>
      </c>
      <c r="D293" s="65" t="s">
        <v>84</v>
      </c>
      <c r="E293" s="20">
        <v>15813.98</v>
      </c>
      <c r="F293" s="41"/>
      <c r="G293" s="21">
        <v>43770</v>
      </c>
      <c r="H293" s="28"/>
      <c r="I293" s="34"/>
      <c r="J293" s="28"/>
      <c r="K293" s="28"/>
      <c r="L293" s="28"/>
    </row>
    <row r="294" spans="1:12" x14ac:dyDescent="0.25">
      <c r="A294" s="47"/>
      <c r="B294" s="23">
        <v>3382211383</v>
      </c>
      <c r="C294" s="17">
        <v>35400</v>
      </c>
      <c r="D294" s="65" t="s">
        <v>84</v>
      </c>
      <c r="E294" s="52">
        <v>7812.91</v>
      </c>
      <c r="F294" s="41"/>
      <c r="G294" s="21">
        <v>43800</v>
      </c>
      <c r="H294" s="28"/>
      <c r="I294" s="34"/>
      <c r="J294" s="28"/>
      <c r="K294" s="28"/>
      <c r="L294" s="28"/>
    </row>
    <row r="295" spans="1:12" x14ac:dyDescent="0.25">
      <c r="A295" s="47">
        <v>15504855</v>
      </c>
      <c r="B295" s="23"/>
      <c r="C295" s="17"/>
      <c r="D295" s="65" t="s">
        <v>11</v>
      </c>
      <c r="E295" s="20">
        <f>SUM(E290:E294)</f>
        <v>1693985.7299999997</v>
      </c>
      <c r="F295" s="41"/>
      <c r="G295" s="21"/>
      <c r="H295" s="28"/>
      <c r="I295" s="34"/>
      <c r="J295" s="28"/>
      <c r="K295" s="28"/>
      <c r="L295" s="28"/>
    </row>
    <row r="296" spans="1:12" x14ac:dyDescent="0.25">
      <c r="A296" s="47"/>
      <c r="B296" s="23"/>
      <c r="C296" s="17"/>
      <c r="D296" s="65"/>
      <c r="E296" s="20"/>
      <c r="F296" s="41"/>
      <c r="G296" s="21"/>
      <c r="H296" s="28"/>
      <c r="I296" s="34"/>
      <c r="J296" s="28"/>
      <c r="K296" s="28"/>
      <c r="L296" s="28"/>
    </row>
    <row r="297" spans="1:12" x14ac:dyDescent="0.25">
      <c r="A297" s="47"/>
      <c r="B297" s="23">
        <v>3384867816</v>
      </c>
      <c r="C297" s="17">
        <v>35300</v>
      </c>
      <c r="D297" s="65" t="s">
        <v>52</v>
      </c>
      <c r="E297" s="20">
        <v>58243.17</v>
      </c>
      <c r="F297" s="41"/>
      <c r="G297" s="21">
        <v>43466</v>
      </c>
      <c r="H297" s="28"/>
      <c r="I297" s="34"/>
      <c r="J297" s="28"/>
      <c r="K297" s="28"/>
      <c r="L297" s="28"/>
    </row>
    <row r="298" spans="1:12" x14ac:dyDescent="0.25">
      <c r="A298" s="47"/>
      <c r="B298" s="23">
        <v>3384867816</v>
      </c>
      <c r="C298" s="17">
        <v>35300</v>
      </c>
      <c r="D298" s="65" t="s">
        <v>52</v>
      </c>
      <c r="E298" s="20">
        <v>115251.42</v>
      </c>
      <c r="F298" s="41"/>
      <c r="G298" s="21">
        <v>43497</v>
      </c>
      <c r="H298" s="28"/>
      <c r="I298" s="34"/>
      <c r="J298" s="28"/>
      <c r="K298" s="28"/>
      <c r="L298" s="28"/>
    </row>
    <row r="299" spans="1:12" x14ac:dyDescent="0.25">
      <c r="A299" s="47"/>
      <c r="B299" s="23">
        <v>3384867816</v>
      </c>
      <c r="C299" s="17">
        <v>35300</v>
      </c>
      <c r="D299" s="65" t="s">
        <v>52</v>
      </c>
      <c r="E299" s="20">
        <v>9108.3799999999992</v>
      </c>
      <c r="F299" s="41"/>
      <c r="G299" s="21">
        <v>43525</v>
      </c>
      <c r="H299" s="28"/>
      <c r="I299" s="34"/>
      <c r="J299" s="28"/>
      <c r="K299" s="28"/>
      <c r="L299" s="28"/>
    </row>
    <row r="300" spans="1:12" x14ac:dyDescent="0.25">
      <c r="A300" s="47"/>
      <c r="B300" s="23">
        <v>3384867816</v>
      </c>
      <c r="C300" s="17">
        <v>35300</v>
      </c>
      <c r="D300" s="65" t="s">
        <v>52</v>
      </c>
      <c r="E300" s="20">
        <v>-1312.1</v>
      </c>
      <c r="F300" s="41"/>
      <c r="G300" s="21">
        <v>43556</v>
      </c>
      <c r="H300" s="28"/>
      <c r="I300" s="34"/>
      <c r="J300" s="28"/>
      <c r="K300" s="28"/>
      <c r="L300" s="28"/>
    </row>
    <row r="301" spans="1:12" x14ac:dyDescent="0.25">
      <c r="A301" s="47"/>
      <c r="B301" s="23">
        <v>3384867816</v>
      </c>
      <c r="C301" s="17">
        <v>35300</v>
      </c>
      <c r="D301" s="65" t="s">
        <v>52</v>
      </c>
      <c r="E301" s="66">
        <v>65.790000000000006</v>
      </c>
      <c r="F301" s="41"/>
      <c r="G301" s="21">
        <v>43586</v>
      </c>
      <c r="H301" s="28"/>
      <c r="I301" s="34"/>
      <c r="J301" s="28"/>
      <c r="K301" s="28"/>
      <c r="L301" s="28"/>
    </row>
    <row r="302" spans="1:12" x14ac:dyDescent="0.25">
      <c r="A302" s="47"/>
      <c r="B302" s="23">
        <v>3384867816</v>
      </c>
      <c r="C302" s="17">
        <v>35300</v>
      </c>
      <c r="D302" s="65" t="s">
        <v>70</v>
      </c>
      <c r="E302" s="71">
        <v>-25406.41</v>
      </c>
      <c r="G302" s="21">
        <v>43647</v>
      </c>
      <c r="H302" s="28"/>
      <c r="I302" s="34"/>
      <c r="J302" s="28"/>
      <c r="K302" s="28"/>
      <c r="L302" s="28"/>
    </row>
    <row r="303" spans="1:12" x14ac:dyDescent="0.25">
      <c r="A303" s="47">
        <v>15528779</v>
      </c>
      <c r="B303" s="23"/>
      <c r="C303" s="17"/>
      <c r="D303" s="65" t="s">
        <v>11</v>
      </c>
      <c r="E303" s="20">
        <f>SUM(E297:E302)</f>
        <v>155950.25</v>
      </c>
      <c r="F303" s="41"/>
      <c r="G303" s="21"/>
      <c r="H303" s="28"/>
      <c r="I303" s="34"/>
      <c r="J303" s="28"/>
      <c r="K303" s="28"/>
      <c r="L303" s="28"/>
    </row>
    <row r="304" spans="1:12" x14ac:dyDescent="0.25">
      <c r="A304" s="47"/>
      <c r="B304" s="23"/>
      <c r="C304" s="17"/>
      <c r="D304" s="65"/>
      <c r="E304" s="20"/>
      <c r="F304" s="41"/>
      <c r="G304" s="21"/>
      <c r="H304" s="28"/>
      <c r="I304" s="34"/>
      <c r="J304" s="28"/>
      <c r="K304" s="28"/>
      <c r="L304" s="28"/>
    </row>
    <row r="305" spans="1:12" x14ac:dyDescent="0.25">
      <c r="A305" s="47">
        <v>15677487</v>
      </c>
      <c r="B305" s="23">
        <v>3402354876</v>
      </c>
      <c r="C305" s="17">
        <v>35300</v>
      </c>
      <c r="D305" s="65" t="s">
        <v>85</v>
      </c>
      <c r="E305" s="20">
        <v>124370.99</v>
      </c>
      <c r="F305" s="41"/>
      <c r="G305" s="21">
        <v>43800</v>
      </c>
      <c r="H305" s="28"/>
      <c r="I305" s="34"/>
      <c r="J305" s="28"/>
      <c r="K305" s="28"/>
      <c r="L305" s="28"/>
    </row>
    <row r="306" spans="1:12" x14ac:dyDescent="0.25">
      <c r="A306" s="47"/>
      <c r="B306" s="23"/>
      <c r="C306" s="17"/>
      <c r="D306" s="65"/>
      <c r="E306" s="20"/>
      <c r="F306" s="41"/>
      <c r="G306" s="21"/>
      <c r="H306" s="28"/>
      <c r="I306" s="34"/>
      <c r="J306" s="28"/>
      <c r="K306" s="28"/>
      <c r="L306" s="28"/>
    </row>
    <row r="307" spans="1:12" x14ac:dyDescent="0.25">
      <c r="A307" s="47">
        <v>15677526</v>
      </c>
      <c r="B307" s="23">
        <v>3402355290</v>
      </c>
      <c r="C307" s="17">
        <v>35300</v>
      </c>
      <c r="D307" s="65" t="s">
        <v>53</v>
      </c>
      <c r="E307" s="20">
        <v>-36600.65</v>
      </c>
      <c r="F307" s="41"/>
      <c r="G307" s="21">
        <v>43770</v>
      </c>
      <c r="H307" s="28"/>
      <c r="I307" s="34"/>
      <c r="J307" s="28"/>
      <c r="K307" s="28"/>
      <c r="L307" s="28"/>
    </row>
    <row r="308" spans="1:12" x14ac:dyDescent="0.25">
      <c r="A308" s="47"/>
      <c r="B308" s="23"/>
      <c r="C308" s="17"/>
      <c r="D308" s="65"/>
      <c r="E308" s="20"/>
      <c r="F308" s="41"/>
      <c r="G308" s="21"/>
      <c r="H308" s="28"/>
      <c r="I308" s="34"/>
      <c r="J308" s="28"/>
      <c r="K308" s="28"/>
      <c r="L308" s="28"/>
    </row>
    <row r="309" spans="1:12" x14ac:dyDescent="0.25">
      <c r="A309" s="47"/>
      <c r="B309" s="23">
        <v>3402357354</v>
      </c>
      <c r="C309" s="17">
        <v>35300</v>
      </c>
      <c r="D309" s="65" t="s">
        <v>54</v>
      </c>
      <c r="E309" s="66">
        <v>469627.52</v>
      </c>
      <c r="F309" s="41"/>
      <c r="G309" s="21">
        <v>43770</v>
      </c>
      <c r="H309" s="28"/>
      <c r="I309" s="34"/>
      <c r="J309" s="28"/>
      <c r="K309" s="28"/>
      <c r="L309" s="28"/>
    </row>
    <row r="310" spans="1:12" x14ac:dyDescent="0.25">
      <c r="A310" s="47"/>
      <c r="B310" s="23">
        <v>3402357354</v>
      </c>
      <c r="C310" s="17">
        <v>35300</v>
      </c>
      <c r="D310" s="65" t="s">
        <v>54</v>
      </c>
      <c r="E310" s="72">
        <v>-1499.99</v>
      </c>
      <c r="G310" s="21">
        <v>43800</v>
      </c>
      <c r="H310" s="28"/>
      <c r="I310" s="34"/>
      <c r="J310" s="28"/>
      <c r="K310" s="28"/>
      <c r="L310" s="28"/>
    </row>
    <row r="311" spans="1:12" x14ac:dyDescent="0.25">
      <c r="A311" s="47">
        <v>15677573</v>
      </c>
      <c r="B311" s="23"/>
      <c r="C311" s="17"/>
      <c r="D311" s="65" t="s">
        <v>11</v>
      </c>
      <c r="E311" s="20">
        <f>SUM(E309:E310)</f>
        <v>468127.53</v>
      </c>
      <c r="F311" s="41"/>
      <c r="G311" s="21"/>
      <c r="H311" s="28"/>
      <c r="I311" s="34"/>
      <c r="J311" s="28"/>
      <c r="K311" s="28"/>
      <c r="L311" s="28"/>
    </row>
    <row r="312" spans="1:12" x14ac:dyDescent="0.25">
      <c r="A312" s="47"/>
      <c r="B312" s="23"/>
      <c r="C312" s="17"/>
      <c r="D312" s="65"/>
      <c r="E312" s="20"/>
      <c r="F312" s="41"/>
      <c r="G312" s="21"/>
      <c r="H312" s="28"/>
      <c r="I312" s="34"/>
      <c r="J312" s="28"/>
      <c r="K312" s="28"/>
      <c r="L312" s="28"/>
    </row>
    <row r="313" spans="1:12" x14ac:dyDescent="0.25">
      <c r="A313" s="47"/>
      <c r="B313" s="23">
        <v>3419116492</v>
      </c>
      <c r="C313" s="17">
        <v>35300</v>
      </c>
      <c r="D313" s="65" t="s">
        <v>86</v>
      </c>
      <c r="E313" s="20">
        <v>1147705.6200000001</v>
      </c>
      <c r="F313" s="41"/>
      <c r="G313" s="21">
        <v>43647</v>
      </c>
      <c r="H313" s="28"/>
      <c r="I313" s="34"/>
      <c r="J313" s="28"/>
      <c r="K313" s="28"/>
      <c r="L313" s="28"/>
    </row>
    <row r="314" spans="1:12" x14ac:dyDescent="0.25">
      <c r="A314" s="47"/>
      <c r="B314" s="23">
        <v>3419116492</v>
      </c>
      <c r="C314" s="17">
        <v>35300</v>
      </c>
      <c r="D314" s="65" t="s">
        <v>86</v>
      </c>
      <c r="E314" s="20">
        <v>271210.32</v>
      </c>
      <c r="F314" s="41"/>
      <c r="G314" s="21">
        <v>43678</v>
      </c>
      <c r="H314" s="28"/>
      <c r="I314" s="34"/>
      <c r="J314" s="28"/>
      <c r="K314" s="28"/>
      <c r="L314" s="28"/>
    </row>
    <row r="315" spans="1:12" x14ac:dyDescent="0.25">
      <c r="A315" s="47"/>
      <c r="B315" s="23">
        <v>3419116492</v>
      </c>
      <c r="C315" s="17">
        <v>35300</v>
      </c>
      <c r="D315" s="65" t="s">
        <v>86</v>
      </c>
      <c r="E315" s="20">
        <v>199296.01</v>
      </c>
      <c r="F315" s="41"/>
      <c r="G315" s="21">
        <v>43709</v>
      </c>
      <c r="H315" s="28"/>
      <c r="I315" s="34"/>
      <c r="J315" s="28"/>
      <c r="K315" s="28"/>
      <c r="L315" s="28"/>
    </row>
    <row r="316" spans="1:12" x14ac:dyDescent="0.25">
      <c r="A316" s="47"/>
      <c r="B316" s="23">
        <v>3419116492</v>
      </c>
      <c r="C316" s="17">
        <v>35300</v>
      </c>
      <c r="D316" s="65" t="s">
        <v>86</v>
      </c>
      <c r="E316" s="20">
        <v>338860.78</v>
      </c>
      <c r="F316" s="41"/>
      <c r="G316" s="21">
        <v>43739</v>
      </c>
      <c r="H316" s="28"/>
      <c r="I316" s="34"/>
      <c r="J316" s="28"/>
      <c r="K316" s="28"/>
      <c r="L316" s="28"/>
    </row>
    <row r="317" spans="1:12" x14ac:dyDescent="0.25">
      <c r="A317" s="47"/>
      <c r="B317" s="23">
        <v>3419116492</v>
      </c>
      <c r="C317" s="17">
        <v>35300</v>
      </c>
      <c r="D317" s="65" t="s">
        <v>86</v>
      </c>
      <c r="E317" s="66">
        <v>414263.52</v>
      </c>
      <c r="F317" s="41"/>
      <c r="G317" s="21">
        <v>43770</v>
      </c>
      <c r="H317" s="28"/>
      <c r="I317" s="34"/>
      <c r="J317" s="28"/>
      <c r="K317" s="28"/>
      <c r="L317" s="28"/>
    </row>
    <row r="318" spans="1:12" x14ac:dyDescent="0.25">
      <c r="A318" s="47"/>
      <c r="B318" s="23">
        <v>3419116492</v>
      </c>
      <c r="C318" s="17">
        <v>35300</v>
      </c>
      <c r="D318" s="65" t="s">
        <v>86</v>
      </c>
      <c r="E318" s="72">
        <v>79194.539999999994</v>
      </c>
      <c r="G318" s="21">
        <v>43800</v>
      </c>
      <c r="H318" s="28"/>
      <c r="I318" s="34"/>
      <c r="J318" s="28"/>
      <c r="K318" s="28"/>
      <c r="L318" s="28"/>
    </row>
    <row r="319" spans="1:12" x14ac:dyDescent="0.25">
      <c r="A319" s="47">
        <v>15815914</v>
      </c>
      <c r="B319" s="23"/>
      <c r="C319" s="17"/>
      <c r="D319" s="65" t="s">
        <v>11</v>
      </c>
      <c r="E319" s="20">
        <f>SUM(E313:E318)</f>
        <v>2450530.79</v>
      </c>
      <c r="F319" s="41"/>
      <c r="G319" s="21"/>
      <c r="H319" s="28"/>
      <c r="I319" s="34"/>
      <c r="J319" s="28"/>
      <c r="K319" s="28"/>
      <c r="L319" s="28"/>
    </row>
    <row r="320" spans="1:12" x14ac:dyDescent="0.25">
      <c r="A320" s="47"/>
      <c r="B320" s="23"/>
      <c r="C320" s="17"/>
      <c r="D320" s="65"/>
      <c r="E320" s="20"/>
      <c r="F320" s="41"/>
      <c r="G320" s="21"/>
      <c r="H320" s="28"/>
      <c r="I320" s="34"/>
      <c r="J320" s="28"/>
      <c r="K320" s="28"/>
      <c r="L320" s="28"/>
    </row>
    <row r="321" spans="1:12" x14ac:dyDescent="0.25">
      <c r="A321" s="47"/>
      <c r="B321" s="23">
        <v>3445916534</v>
      </c>
      <c r="C321" s="17">
        <v>35300</v>
      </c>
      <c r="D321" s="65" t="s">
        <v>87</v>
      </c>
      <c r="E321" s="20">
        <v>504057.47</v>
      </c>
      <c r="F321" s="41"/>
      <c r="G321" s="21">
        <v>43556</v>
      </c>
      <c r="H321" s="28"/>
      <c r="I321" s="34"/>
      <c r="J321" s="28"/>
      <c r="K321" s="28"/>
      <c r="L321" s="28"/>
    </row>
    <row r="322" spans="1:12" x14ac:dyDescent="0.25">
      <c r="A322" s="47"/>
      <c r="B322" s="23">
        <v>3445916534</v>
      </c>
      <c r="C322" s="17">
        <v>35300</v>
      </c>
      <c r="D322" s="65" t="s">
        <v>87</v>
      </c>
      <c r="E322" s="20">
        <v>45255.4</v>
      </c>
      <c r="F322" s="41"/>
      <c r="G322" s="21">
        <v>43586</v>
      </c>
      <c r="H322" s="28"/>
      <c r="I322" s="34"/>
      <c r="J322" s="28"/>
      <c r="K322" s="28"/>
      <c r="L322" s="28"/>
    </row>
    <row r="323" spans="1:12" x14ac:dyDescent="0.25">
      <c r="A323" s="47"/>
      <c r="B323" s="23">
        <v>3445916534</v>
      </c>
      <c r="C323" s="17">
        <v>35300</v>
      </c>
      <c r="D323" s="65" t="s">
        <v>87</v>
      </c>
      <c r="E323" s="66">
        <v>9961.18</v>
      </c>
      <c r="F323" s="41"/>
      <c r="G323" s="21">
        <v>43617</v>
      </c>
      <c r="H323" s="28"/>
      <c r="I323" s="34"/>
      <c r="J323" s="28"/>
      <c r="K323" s="28"/>
      <c r="L323" s="28"/>
    </row>
    <row r="324" spans="1:12" x14ac:dyDescent="0.25">
      <c r="A324" s="47"/>
      <c r="B324" s="23">
        <v>3445916534</v>
      </c>
      <c r="C324" s="17">
        <v>35300</v>
      </c>
      <c r="D324" s="65" t="s">
        <v>87</v>
      </c>
      <c r="E324" s="72">
        <v>561.17999999999995</v>
      </c>
      <c r="G324" s="21">
        <v>43647</v>
      </c>
      <c r="H324" s="28"/>
      <c r="I324" s="34"/>
      <c r="J324" s="28"/>
      <c r="K324" s="28"/>
      <c r="L324" s="28"/>
    </row>
    <row r="325" spans="1:12" x14ac:dyDescent="0.25">
      <c r="A325" s="47">
        <v>15835814</v>
      </c>
      <c r="B325" s="23"/>
      <c r="C325" s="17"/>
      <c r="D325" s="65" t="s">
        <v>11</v>
      </c>
      <c r="E325" s="20">
        <f>SUM(E321:E324)</f>
        <v>559835.2300000001</v>
      </c>
      <c r="F325" s="41"/>
      <c r="G325" s="21"/>
      <c r="H325" s="28"/>
      <c r="I325" s="34"/>
      <c r="J325" s="28"/>
      <c r="K325" s="28"/>
      <c r="L325" s="28"/>
    </row>
    <row r="326" spans="1:12" x14ac:dyDescent="0.25">
      <c r="A326" s="47"/>
      <c r="B326" s="23"/>
      <c r="C326" s="17"/>
      <c r="D326" s="65"/>
      <c r="E326" s="20"/>
      <c r="F326" s="41"/>
      <c r="G326" s="21"/>
      <c r="H326" s="28"/>
      <c r="I326" s="34"/>
      <c r="J326" s="28"/>
      <c r="K326" s="28"/>
      <c r="L326" s="28"/>
    </row>
    <row r="327" spans="1:12" x14ac:dyDescent="0.25">
      <c r="A327" s="47"/>
      <c r="B327" s="23">
        <v>3432441748</v>
      </c>
      <c r="C327" s="17">
        <v>35300</v>
      </c>
      <c r="D327" s="65" t="s">
        <v>88</v>
      </c>
      <c r="E327" s="20">
        <v>220773.96</v>
      </c>
      <c r="F327" s="41"/>
      <c r="G327" s="21">
        <v>43647</v>
      </c>
      <c r="H327" s="28"/>
      <c r="I327" s="34"/>
      <c r="J327" s="28"/>
      <c r="K327" s="28"/>
      <c r="L327" s="28"/>
    </row>
    <row r="328" spans="1:12" x14ac:dyDescent="0.25">
      <c r="A328" s="47"/>
      <c r="B328" s="23">
        <v>3432441748</v>
      </c>
      <c r="C328" s="17">
        <v>35300</v>
      </c>
      <c r="D328" s="65" t="s">
        <v>88</v>
      </c>
      <c r="E328" s="20">
        <v>2422.9899999999998</v>
      </c>
      <c r="F328" s="41"/>
      <c r="G328" s="21">
        <v>43678</v>
      </c>
      <c r="H328" s="28"/>
      <c r="I328" s="34"/>
      <c r="J328" s="28"/>
      <c r="K328" s="28"/>
      <c r="L328" s="28"/>
    </row>
    <row r="329" spans="1:12" x14ac:dyDescent="0.25">
      <c r="A329" s="47"/>
      <c r="B329" s="23">
        <v>3432441748</v>
      </c>
      <c r="C329" s="17">
        <v>35300</v>
      </c>
      <c r="D329" s="65" t="s">
        <v>88</v>
      </c>
      <c r="E329" s="20">
        <v>941.06</v>
      </c>
      <c r="F329" s="41"/>
      <c r="G329" s="21">
        <v>43709</v>
      </c>
      <c r="H329" s="28"/>
      <c r="I329" s="34"/>
      <c r="J329" s="28"/>
      <c r="K329" s="28"/>
      <c r="L329" s="28"/>
    </row>
    <row r="330" spans="1:12" x14ac:dyDescent="0.25">
      <c r="A330" s="47"/>
      <c r="B330" s="23">
        <v>3432441748</v>
      </c>
      <c r="C330" s="17">
        <v>35300</v>
      </c>
      <c r="D330" s="65" t="s">
        <v>88</v>
      </c>
      <c r="E330" s="66">
        <v>6503.65</v>
      </c>
      <c r="F330" s="41"/>
      <c r="G330" s="21">
        <v>43739</v>
      </c>
      <c r="H330" s="28"/>
      <c r="I330" s="34"/>
      <c r="J330" s="28"/>
      <c r="K330" s="28"/>
      <c r="L330" s="28"/>
    </row>
    <row r="331" spans="1:12" x14ac:dyDescent="0.25">
      <c r="A331" s="47"/>
      <c r="B331" s="23">
        <v>3432441748</v>
      </c>
      <c r="C331" s="17">
        <v>35300</v>
      </c>
      <c r="D331" s="65" t="s">
        <v>88</v>
      </c>
      <c r="E331" s="72">
        <v>618.61</v>
      </c>
      <c r="G331" s="21">
        <v>43770</v>
      </c>
      <c r="H331" s="28"/>
      <c r="I331" s="34"/>
      <c r="J331" s="28"/>
      <c r="K331" s="28"/>
      <c r="L331" s="28"/>
    </row>
    <row r="332" spans="1:12" x14ac:dyDescent="0.25">
      <c r="A332" s="47">
        <v>15920252</v>
      </c>
      <c r="B332" s="23"/>
      <c r="C332" s="17"/>
      <c r="D332" s="65" t="s">
        <v>11</v>
      </c>
      <c r="E332" s="20">
        <f>SUM(E327:E331)</f>
        <v>231260.26999999996</v>
      </c>
      <c r="F332" s="41"/>
      <c r="G332" s="21"/>
      <c r="H332" s="28"/>
      <c r="I332" s="34"/>
      <c r="J332" s="28"/>
      <c r="K332" s="28"/>
      <c r="L332" s="28"/>
    </row>
    <row r="333" spans="1:12" x14ac:dyDescent="0.25">
      <c r="A333" s="47"/>
      <c r="B333" s="23"/>
      <c r="C333" s="17"/>
      <c r="D333" s="65"/>
      <c r="E333" s="20"/>
      <c r="F333" s="41"/>
      <c r="G333" s="21"/>
      <c r="H333" s="28"/>
      <c r="I333" s="34"/>
      <c r="J333" s="28"/>
      <c r="K333" s="28"/>
      <c r="L333" s="28"/>
    </row>
    <row r="334" spans="1:12" x14ac:dyDescent="0.25">
      <c r="A334" s="47"/>
      <c r="B334" s="23">
        <v>3432441758</v>
      </c>
      <c r="C334" s="17">
        <v>35300</v>
      </c>
      <c r="D334" s="65" t="s">
        <v>89</v>
      </c>
      <c r="E334" s="20">
        <v>179278.81</v>
      </c>
      <c r="F334" s="41"/>
      <c r="G334" s="21">
        <v>43617</v>
      </c>
      <c r="H334" s="28"/>
      <c r="I334" s="34"/>
      <c r="J334" s="28"/>
      <c r="K334" s="28"/>
      <c r="L334" s="28"/>
    </row>
    <row r="335" spans="1:12" x14ac:dyDescent="0.25">
      <c r="A335" s="47"/>
      <c r="B335" s="23">
        <v>3432441758</v>
      </c>
      <c r="C335" s="17">
        <v>35300</v>
      </c>
      <c r="D335" s="65" t="s">
        <v>89</v>
      </c>
      <c r="E335" s="20">
        <v>18604.43</v>
      </c>
      <c r="F335" s="41"/>
      <c r="G335" s="21">
        <v>43647</v>
      </c>
      <c r="H335" s="28"/>
      <c r="I335" s="34"/>
      <c r="J335" s="28"/>
      <c r="K335" s="28"/>
      <c r="L335" s="28"/>
    </row>
    <row r="336" spans="1:12" x14ac:dyDescent="0.25">
      <c r="A336" s="47"/>
      <c r="B336" s="23">
        <v>3432441758</v>
      </c>
      <c r="C336" s="17">
        <v>35300</v>
      </c>
      <c r="D336" s="65" t="s">
        <v>89</v>
      </c>
      <c r="E336" s="20">
        <v>6188.63</v>
      </c>
      <c r="F336" s="41"/>
      <c r="G336" s="21">
        <v>43678</v>
      </c>
      <c r="H336" s="28"/>
      <c r="I336" s="34"/>
      <c r="J336" s="28"/>
      <c r="K336" s="28"/>
      <c r="L336" s="28"/>
    </row>
    <row r="337" spans="1:12" x14ac:dyDescent="0.25">
      <c r="A337" s="47"/>
      <c r="B337" s="23">
        <v>3432441758</v>
      </c>
      <c r="C337" s="17">
        <v>35300</v>
      </c>
      <c r="D337" s="65" t="s">
        <v>89</v>
      </c>
      <c r="E337" s="20">
        <v>1976.46</v>
      </c>
      <c r="F337" s="41"/>
      <c r="G337" s="21">
        <v>43709</v>
      </c>
      <c r="H337" s="28"/>
      <c r="I337" s="34"/>
      <c r="J337" s="28"/>
      <c r="K337" s="28"/>
      <c r="L337" s="28"/>
    </row>
    <row r="338" spans="1:12" x14ac:dyDescent="0.25">
      <c r="A338" s="47"/>
      <c r="B338" s="23">
        <v>3432441758</v>
      </c>
      <c r="C338" s="17">
        <v>35300</v>
      </c>
      <c r="D338" s="65" t="s">
        <v>89</v>
      </c>
      <c r="E338" s="20">
        <v>496.81</v>
      </c>
      <c r="F338" s="41"/>
      <c r="G338" s="21">
        <v>43739</v>
      </c>
      <c r="H338" s="28"/>
      <c r="I338" s="34"/>
      <c r="J338" s="28"/>
      <c r="K338" s="28"/>
      <c r="L338" s="28"/>
    </row>
    <row r="339" spans="1:12" x14ac:dyDescent="0.25">
      <c r="A339" s="47"/>
      <c r="B339" s="23">
        <v>3432441758</v>
      </c>
      <c r="C339" s="17">
        <v>35300</v>
      </c>
      <c r="D339" s="65" t="s">
        <v>89</v>
      </c>
      <c r="E339" s="66">
        <v>427.81</v>
      </c>
      <c r="F339" s="41"/>
      <c r="G339" s="21">
        <v>43770</v>
      </c>
      <c r="H339" s="28"/>
      <c r="I339" s="34"/>
      <c r="J339" s="28"/>
      <c r="K339" s="28"/>
      <c r="L339" s="28"/>
    </row>
    <row r="340" spans="1:12" x14ac:dyDescent="0.25">
      <c r="A340" s="47"/>
      <c r="B340" s="23">
        <v>3432441758</v>
      </c>
      <c r="C340" s="17">
        <v>35300</v>
      </c>
      <c r="D340" s="65" t="s">
        <v>89</v>
      </c>
      <c r="E340" s="72">
        <v>67.09</v>
      </c>
      <c r="G340" s="21">
        <v>43800</v>
      </c>
      <c r="H340" s="28"/>
      <c r="I340" s="34"/>
      <c r="J340" s="28"/>
      <c r="K340" s="28"/>
      <c r="L340" s="28"/>
    </row>
    <row r="341" spans="1:12" x14ac:dyDescent="0.25">
      <c r="A341" s="47">
        <v>15920253</v>
      </c>
      <c r="B341" s="23"/>
      <c r="C341" s="17"/>
      <c r="D341" s="65" t="s">
        <v>11</v>
      </c>
      <c r="E341" s="20">
        <f>SUM(E334:E340)</f>
        <v>207040.03999999998</v>
      </c>
      <c r="F341" s="41"/>
      <c r="G341" s="21"/>
      <c r="H341" s="28"/>
      <c r="I341" s="34"/>
      <c r="J341" s="28"/>
      <c r="K341" s="28"/>
      <c r="L341" s="28"/>
    </row>
    <row r="342" spans="1:12" x14ac:dyDescent="0.25">
      <c r="A342" s="47"/>
      <c r="B342" s="23"/>
      <c r="C342" s="17"/>
      <c r="D342" s="65"/>
      <c r="E342" s="20"/>
      <c r="F342" s="41"/>
      <c r="G342" s="21"/>
      <c r="H342" s="28"/>
      <c r="I342" s="34"/>
      <c r="J342" s="28"/>
      <c r="K342" s="28"/>
      <c r="L342" s="28"/>
    </row>
    <row r="343" spans="1:12" x14ac:dyDescent="0.25">
      <c r="A343" s="47"/>
      <c r="B343" s="23">
        <v>3432749626</v>
      </c>
      <c r="C343" s="17">
        <v>35300</v>
      </c>
      <c r="D343" s="65" t="s">
        <v>90</v>
      </c>
      <c r="E343" s="20">
        <v>38725.32</v>
      </c>
      <c r="F343" s="41"/>
      <c r="G343" s="21">
        <v>43586</v>
      </c>
      <c r="H343" s="28"/>
      <c r="I343" s="34"/>
      <c r="J343" s="28"/>
      <c r="K343" s="28"/>
      <c r="L343" s="28"/>
    </row>
    <row r="344" spans="1:12" x14ac:dyDescent="0.25">
      <c r="A344" s="47"/>
      <c r="B344" s="23">
        <v>3432749626</v>
      </c>
      <c r="C344" s="17">
        <v>35300</v>
      </c>
      <c r="D344" s="65" t="s">
        <v>90</v>
      </c>
      <c r="E344" s="20">
        <v>478.71</v>
      </c>
      <c r="F344" s="41"/>
      <c r="G344" s="21">
        <v>43617</v>
      </c>
      <c r="H344" s="28"/>
      <c r="I344" s="34"/>
      <c r="J344" s="28"/>
      <c r="K344" s="28"/>
      <c r="L344" s="28"/>
    </row>
    <row r="345" spans="1:12" x14ac:dyDescent="0.25">
      <c r="A345" s="47"/>
      <c r="B345" s="23">
        <v>3432749626</v>
      </c>
      <c r="C345" s="17">
        <v>35300</v>
      </c>
      <c r="D345" s="65" t="s">
        <v>90</v>
      </c>
      <c r="E345" s="66">
        <v>2330.89</v>
      </c>
      <c r="F345" s="41"/>
      <c r="G345" s="21">
        <v>43647</v>
      </c>
      <c r="H345" s="28"/>
      <c r="I345" s="34"/>
      <c r="J345" s="28"/>
      <c r="K345" s="28"/>
      <c r="L345" s="28"/>
    </row>
    <row r="346" spans="1:12" x14ac:dyDescent="0.25">
      <c r="A346" s="47"/>
      <c r="B346" s="23">
        <v>3432749626</v>
      </c>
      <c r="C346" s="17">
        <v>35300</v>
      </c>
      <c r="D346" s="65" t="s">
        <v>90</v>
      </c>
      <c r="E346" s="71">
        <v>-1000.96</v>
      </c>
      <c r="G346" s="21">
        <v>43678</v>
      </c>
      <c r="H346" s="28"/>
      <c r="I346" s="34"/>
      <c r="J346" s="28"/>
      <c r="K346" s="28"/>
      <c r="L346" s="28"/>
    </row>
    <row r="347" spans="1:12" x14ac:dyDescent="0.25">
      <c r="A347" s="47">
        <v>15922453</v>
      </c>
      <c r="B347" s="23"/>
      <c r="C347" s="17"/>
      <c r="D347" s="65" t="s">
        <v>11</v>
      </c>
      <c r="E347" s="20">
        <f>SUM(E343:E346)</f>
        <v>40533.96</v>
      </c>
      <c r="F347" s="41"/>
      <c r="G347" s="21"/>
      <c r="H347" s="28"/>
      <c r="I347" s="34"/>
      <c r="J347" s="28"/>
      <c r="K347" s="28"/>
      <c r="L347" s="28"/>
    </row>
    <row r="348" spans="1:12" x14ac:dyDescent="0.25">
      <c r="A348" s="47"/>
      <c r="B348" s="23"/>
      <c r="C348" s="17"/>
      <c r="D348" s="65"/>
      <c r="E348" s="20"/>
      <c r="F348" s="41"/>
      <c r="G348" s="21"/>
      <c r="H348" s="28"/>
      <c r="I348" s="34"/>
      <c r="J348" s="28"/>
      <c r="K348" s="28"/>
      <c r="L348" s="28"/>
    </row>
    <row r="349" spans="1:12" x14ac:dyDescent="0.25">
      <c r="A349" s="47"/>
      <c r="B349" s="23">
        <v>3432749643</v>
      </c>
      <c r="C349" s="17">
        <v>35300</v>
      </c>
      <c r="D349" s="65" t="s">
        <v>91</v>
      </c>
      <c r="E349" s="20">
        <v>104047.75</v>
      </c>
      <c r="F349" s="41"/>
      <c r="G349" s="21">
        <v>43739</v>
      </c>
      <c r="H349" s="28"/>
      <c r="I349" s="34"/>
      <c r="J349" s="28"/>
      <c r="K349" s="28"/>
      <c r="L349" s="28"/>
    </row>
    <row r="350" spans="1:12" x14ac:dyDescent="0.25">
      <c r="A350" s="47"/>
      <c r="B350" s="23">
        <v>3432749643</v>
      </c>
      <c r="C350" s="17">
        <v>35300</v>
      </c>
      <c r="D350" s="65" t="s">
        <v>91</v>
      </c>
      <c r="E350" s="66">
        <v>1323.91</v>
      </c>
      <c r="F350" s="41"/>
      <c r="G350" s="21">
        <v>43770</v>
      </c>
      <c r="H350" s="28"/>
      <c r="I350" s="34"/>
      <c r="J350" s="28"/>
      <c r="K350" s="28"/>
      <c r="L350" s="28"/>
    </row>
    <row r="351" spans="1:12" x14ac:dyDescent="0.25">
      <c r="A351" s="47"/>
      <c r="B351" s="23">
        <v>3432749643</v>
      </c>
      <c r="C351" s="17">
        <v>35300</v>
      </c>
      <c r="D351" s="65" t="s">
        <v>91</v>
      </c>
      <c r="E351" s="71">
        <v>1902.95</v>
      </c>
      <c r="G351" s="21">
        <v>43800</v>
      </c>
      <c r="H351" s="28"/>
      <c r="I351" s="34"/>
      <c r="J351" s="28"/>
      <c r="K351" s="28"/>
      <c r="L351" s="28"/>
    </row>
    <row r="352" spans="1:12" x14ac:dyDescent="0.25">
      <c r="A352" s="47">
        <v>15922758</v>
      </c>
      <c r="B352" s="23"/>
      <c r="C352" s="17"/>
      <c r="D352" s="65" t="s">
        <v>11</v>
      </c>
      <c r="E352" s="20">
        <f>SUM(E349:E351)</f>
        <v>107274.61</v>
      </c>
      <c r="F352" s="41"/>
      <c r="G352" s="21"/>
      <c r="H352" s="28"/>
      <c r="I352" s="34"/>
      <c r="J352" s="28"/>
      <c r="K352" s="28"/>
      <c r="L352" s="28"/>
    </row>
    <row r="353" spans="1:12" x14ac:dyDescent="0.25">
      <c r="A353" s="47"/>
      <c r="B353" s="23"/>
      <c r="C353" s="17"/>
      <c r="D353" s="65"/>
      <c r="E353" s="20"/>
      <c r="F353" s="41"/>
      <c r="G353" s="21"/>
      <c r="H353" s="28"/>
      <c r="I353" s="34"/>
      <c r="J353" s="28"/>
      <c r="K353" s="28"/>
      <c r="L353" s="28"/>
    </row>
    <row r="354" spans="1:12" x14ac:dyDescent="0.25">
      <c r="A354" s="47"/>
      <c r="B354" s="23">
        <v>3432749693</v>
      </c>
      <c r="C354" s="17">
        <v>35300</v>
      </c>
      <c r="D354" s="65" t="s">
        <v>92</v>
      </c>
      <c r="E354" s="20">
        <v>170663.55</v>
      </c>
      <c r="F354" s="41"/>
      <c r="G354" s="21">
        <v>43617</v>
      </c>
      <c r="H354" s="28"/>
      <c r="I354" s="34"/>
      <c r="J354" s="28"/>
      <c r="K354" s="28"/>
      <c r="L354" s="28"/>
    </row>
    <row r="355" spans="1:12" x14ac:dyDescent="0.25">
      <c r="A355" s="47"/>
      <c r="B355" s="23">
        <v>3432749693</v>
      </c>
      <c r="C355" s="17">
        <v>35300</v>
      </c>
      <c r="D355" s="65" t="s">
        <v>92</v>
      </c>
      <c r="E355" s="20">
        <v>3209.28</v>
      </c>
      <c r="F355" s="41"/>
      <c r="G355" s="21">
        <v>43647</v>
      </c>
      <c r="H355" s="28"/>
      <c r="I355" s="34"/>
      <c r="J355" s="28"/>
      <c r="K355" s="28"/>
      <c r="L355" s="28"/>
    </row>
    <row r="356" spans="1:12" x14ac:dyDescent="0.25">
      <c r="A356" s="47"/>
      <c r="B356" s="23">
        <v>3432749693</v>
      </c>
      <c r="C356" s="17">
        <v>35300</v>
      </c>
      <c r="D356" s="65" t="s">
        <v>92</v>
      </c>
      <c r="E356" s="20">
        <v>731.61</v>
      </c>
      <c r="F356" s="41"/>
      <c r="G356" s="21">
        <v>43678</v>
      </c>
      <c r="H356" s="28"/>
      <c r="I356" s="34"/>
      <c r="J356" s="28"/>
      <c r="K356" s="28"/>
      <c r="L356" s="28"/>
    </row>
    <row r="357" spans="1:12" x14ac:dyDescent="0.25">
      <c r="A357" s="47"/>
      <c r="B357" s="23">
        <v>3432749693</v>
      </c>
      <c r="C357" s="17">
        <v>35300</v>
      </c>
      <c r="D357" s="65" t="s">
        <v>92</v>
      </c>
      <c r="E357" s="66">
        <v>9.14</v>
      </c>
      <c r="F357" s="41"/>
      <c r="G357" s="21">
        <v>43709</v>
      </c>
      <c r="H357" s="28"/>
      <c r="I357" s="34"/>
      <c r="J357" s="28"/>
      <c r="K357" s="28"/>
      <c r="L357" s="28"/>
    </row>
    <row r="358" spans="1:12" x14ac:dyDescent="0.25">
      <c r="A358" s="47"/>
      <c r="B358" s="23">
        <v>3432749693</v>
      </c>
      <c r="C358" s="17">
        <v>35300</v>
      </c>
      <c r="D358" s="65" t="s">
        <v>92</v>
      </c>
      <c r="E358" s="72">
        <v>132.13</v>
      </c>
      <c r="G358" s="21">
        <v>43800</v>
      </c>
      <c r="H358" s="28"/>
      <c r="I358" s="34"/>
      <c r="J358" s="28"/>
      <c r="K358" s="28"/>
      <c r="L358" s="28"/>
    </row>
    <row r="359" spans="1:12" x14ac:dyDescent="0.25">
      <c r="A359" s="47">
        <v>15922761</v>
      </c>
      <c r="B359" s="23"/>
      <c r="C359" s="17"/>
      <c r="D359" s="65" t="s">
        <v>11</v>
      </c>
      <c r="E359" s="20">
        <f>SUM(E354:E358)</f>
        <v>174745.71</v>
      </c>
      <c r="F359" s="41"/>
      <c r="G359" s="21"/>
      <c r="H359" s="28"/>
      <c r="I359" s="34"/>
      <c r="J359" s="28"/>
      <c r="K359" s="28"/>
      <c r="L359" s="28"/>
    </row>
    <row r="360" spans="1:12" x14ac:dyDescent="0.25">
      <c r="A360" s="47"/>
      <c r="B360" s="23"/>
      <c r="C360" s="17"/>
      <c r="D360" s="65"/>
      <c r="E360" s="20"/>
      <c r="F360" s="41"/>
      <c r="G360" s="21"/>
      <c r="H360" s="28"/>
      <c r="I360" s="34"/>
      <c r="J360" s="28"/>
      <c r="K360" s="28"/>
      <c r="L360" s="28"/>
    </row>
    <row r="361" spans="1:12" x14ac:dyDescent="0.25">
      <c r="A361" s="47"/>
      <c r="B361" s="23">
        <v>3448565967</v>
      </c>
      <c r="C361" s="17">
        <v>35210</v>
      </c>
      <c r="D361" s="65" t="s">
        <v>93</v>
      </c>
      <c r="E361" s="20">
        <v>80754.97</v>
      </c>
      <c r="F361" s="41"/>
      <c r="G361" s="21">
        <v>43556</v>
      </c>
      <c r="H361" s="28"/>
      <c r="I361" s="34"/>
      <c r="J361" s="28"/>
      <c r="K361" s="28"/>
      <c r="L361" s="28"/>
    </row>
    <row r="362" spans="1:12" x14ac:dyDescent="0.25">
      <c r="A362" s="47"/>
      <c r="B362" s="23">
        <v>3448565967</v>
      </c>
      <c r="C362" s="17">
        <v>35210</v>
      </c>
      <c r="D362" s="65" t="s">
        <v>93</v>
      </c>
      <c r="E362" s="20">
        <v>3122.45</v>
      </c>
      <c r="F362" s="41"/>
      <c r="G362" s="21">
        <v>43586</v>
      </c>
      <c r="H362" s="28"/>
      <c r="I362" s="34"/>
      <c r="J362" s="28"/>
      <c r="K362" s="28"/>
      <c r="L362" s="28"/>
    </row>
    <row r="363" spans="1:12" x14ac:dyDescent="0.25">
      <c r="A363" s="47"/>
      <c r="B363" s="23">
        <v>3448565967</v>
      </c>
      <c r="C363" s="17">
        <v>35210</v>
      </c>
      <c r="D363" s="65" t="s">
        <v>93</v>
      </c>
      <c r="E363" s="20">
        <v>1378.23</v>
      </c>
      <c r="F363" s="41"/>
      <c r="G363" s="21">
        <v>43617</v>
      </c>
      <c r="H363" s="28"/>
      <c r="I363" s="34"/>
      <c r="J363" s="28"/>
      <c r="K363" s="28"/>
      <c r="L363" s="28"/>
    </row>
    <row r="364" spans="1:12" x14ac:dyDescent="0.25">
      <c r="A364" s="47"/>
      <c r="B364" s="23">
        <v>3448565967</v>
      </c>
      <c r="C364" s="17">
        <v>35210</v>
      </c>
      <c r="D364" s="65" t="s">
        <v>93</v>
      </c>
      <c r="E364" s="66">
        <v>178.77</v>
      </c>
      <c r="F364" s="41"/>
      <c r="G364" s="21">
        <v>43647</v>
      </c>
      <c r="H364" s="28"/>
      <c r="I364" s="34"/>
      <c r="J364" s="28"/>
      <c r="K364" s="28"/>
      <c r="L364" s="28"/>
    </row>
    <row r="365" spans="1:12" x14ac:dyDescent="0.25">
      <c r="A365" s="47"/>
      <c r="B365" s="23">
        <v>3448565967</v>
      </c>
      <c r="C365" s="17">
        <v>35210</v>
      </c>
      <c r="D365" s="65" t="s">
        <v>93</v>
      </c>
      <c r="E365" s="72">
        <v>323.92</v>
      </c>
      <c r="G365" s="21">
        <v>43678</v>
      </c>
      <c r="H365" s="28"/>
      <c r="I365" s="34"/>
      <c r="J365" s="28"/>
      <c r="K365" s="28"/>
      <c r="L365" s="28"/>
    </row>
    <row r="366" spans="1:12" x14ac:dyDescent="0.25">
      <c r="A366" s="47">
        <v>16074657</v>
      </c>
      <c r="B366" s="23"/>
      <c r="C366" s="17"/>
      <c r="D366" s="65" t="s">
        <v>11</v>
      </c>
      <c r="E366" s="20">
        <f>SUM(E361:E365)</f>
        <v>85758.34</v>
      </c>
      <c r="F366" s="41"/>
      <c r="G366" s="21"/>
      <c r="H366" s="28"/>
      <c r="I366" s="34"/>
      <c r="J366" s="28"/>
      <c r="K366" s="28"/>
      <c r="L366" s="28"/>
    </row>
    <row r="367" spans="1:12" x14ac:dyDescent="0.25">
      <c r="A367" s="47"/>
      <c r="B367" s="23"/>
      <c r="C367" s="17"/>
      <c r="D367" s="65"/>
      <c r="E367" s="20"/>
      <c r="F367" s="41"/>
      <c r="G367" s="21"/>
      <c r="H367" s="28"/>
      <c r="I367" s="34"/>
      <c r="J367" s="28"/>
      <c r="K367" s="28"/>
      <c r="L367" s="28"/>
    </row>
    <row r="368" spans="1:12" x14ac:dyDescent="0.25">
      <c r="A368" s="47"/>
      <c r="B368" s="23">
        <v>3451664947</v>
      </c>
      <c r="C368" s="17">
        <v>35300</v>
      </c>
      <c r="D368" s="65" t="s">
        <v>94</v>
      </c>
      <c r="E368" s="20">
        <v>29976.26</v>
      </c>
      <c r="F368" s="41"/>
      <c r="G368" s="21">
        <v>43617</v>
      </c>
      <c r="H368" s="28"/>
      <c r="I368" s="34"/>
      <c r="J368" s="28"/>
      <c r="K368" s="28"/>
      <c r="L368" s="28"/>
    </row>
    <row r="369" spans="1:12" x14ac:dyDescent="0.25">
      <c r="A369" s="47"/>
      <c r="B369" s="23">
        <v>3451664947</v>
      </c>
      <c r="C369" s="17">
        <v>35300</v>
      </c>
      <c r="D369" s="65" t="s">
        <v>94</v>
      </c>
      <c r="E369" s="20">
        <v>21245.46</v>
      </c>
      <c r="F369" s="41"/>
      <c r="G369" s="21">
        <v>43647</v>
      </c>
      <c r="H369" s="28"/>
      <c r="I369" s="34"/>
      <c r="J369" s="28"/>
      <c r="K369" s="28"/>
      <c r="L369" s="28"/>
    </row>
    <row r="370" spans="1:12" x14ac:dyDescent="0.25">
      <c r="A370" s="47"/>
      <c r="B370" s="23">
        <v>3451664947</v>
      </c>
      <c r="C370" s="17">
        <v>35300</v>
      </c>
      <c r="D370" s="65" t="s">
        <v>94</v>
      </c>
      <c r="E370" s="66">
        <v>-1465.77</v>
      </c>
      <c r="F370" s="41"/>
      <c r="G370" s="21">
        <v>43678</v>
      </c>
      <c r="H370" s="28"/>
      <c r="I370" s="34"/>
      <c r="J370" s="28"/>
      <c r="K370" s="28"/>
      <c r="L370" s="28"/>
    </row>
    <row r="371" spans="1:12" x14ac:dyDescent="0.25">
      <c r="A371" s="47"/>
      <c r="B371" s="23">
        <v>3451664947</v>
      </c>
      <c r="C371" s="17">
        <v>35300</v>
      </c>
      <c r="D371" s="65" t="s">
        <v>94</v>
      </c>
      <c r="E371" s="71">
        <v>431.86</v>
      </c>
      <c r="G371" s="21">
        <v>43709</v>
      </c>
      <c r="H371" s="28"/>
      <c r="I371" s="34"/>
      <c r="J371" s="28"/>
      <c r="K371" s="28"/>
      <c r="L371" s="28"/>
    </row>
    <row r="372" spans="1:12" x14ac:dyDescent="0.25">
      <c r="A372" s="47">
        <v>16095556</v>
      </c>
      <c r="B372" s="23">
        <v>3451664947</v>
      </c>
      <c r="C372" s="17"/>
      <c r="D372" s="65" t="s">
        <v>11</v>
      </c>
      <c r="E372" s="20">
        <f>SUM(E368:E371)</f>
        <v>50187.810000000005</v>
      </c>
      <c r="F372" s="41"/>
      <c r="G372" s="21"/>
      <c r="H372" s="28"/>
      <c r="I372" s="34"/>
      <c r="J372" s="28"/>
      <c r="K372" s="28"/>
      <c r="L372" s="28"/>
    </row>
    <row r="373" spans="1:12" x14ac:dyDescent="0.25">
      <c r="A373" s="47"/>
      <c r="B373" s="23"/>
      <c r="C373" s="17"/>
      <c r="D373" s="65"/>
      <c r="E373" s="20"/>
      <c r="F373" s="41"/>
      <c r="G373" s="21"/>
      <c r="H373" s="28"/>
      <c r="I373" s="34"/>
      <c r="J373" s="28"/>
      <c r="K373" s="28"/>
      <c r="L373" s="28"/>
    </row>
    <row r="374" spans="1:12" x14ac:dyDescent="0.25">
      <c r="A374" s="47"/>
      <c r="B374" s="23"/>
      <c r="C374" s="17"/>
      <c r="D374" s="28" t="s">
        <v>34</v>
      </c>
      <c r="E374" s="43">
        <f>E372+E366+E359+E352+E347+E341+E332+E325+E319+E311+E307+E305+E303+E295+E288+E277+E265+E259+E249+E247+E245+E236+E234+E232+E228+E226+E221+E216+E214+E212+E207+E202+E191+E189+E175+E173+E169+E164+E150+E136+E130+E120+E106+E97+E88+E84+E80</f>
        <v>17823043.899999999</v>
      </c>
      <c r="F374" s="41"/>
      <c r="G374" s="67"/>
      <c r="H374" s="28"/>
      <c r="I374" s="34"/>
      <c r="J374" s="28"/>
      <c r="K374" s="28"/>
      <c r="L374" s="28"/>
    </row>
    <row r="375" spans="1:12" x14ac:dyDescent="0.25">
      <c r="A375" s="47"/>
      <c r="C375" s="17"/>
      <c r="E375" s="20"/>
      <c r="F375" s="41"/>
      <c r="G375" s="21"/>
      <c r="H375" s="28"/>
      <c r="I375" s="34"/>
      <c r="J375" s="28"/>
      <c r="K375" s="28"/>
      <c r="L375" s="28"/>
    </row>
    <row r="376" spans="1:12" ht="13.8" thickBot="1" x14ac:dyDescent="0.3">
      <c r="A376" s="47"/>
      <c r="B376" s="36"/>
      <c r="C376" s="17"/>
      <c r="D376" s="38" t="s">
        <v>35</v>
      </c>
      <c r="E376" s="56">
        <f>E374+E75</f>
        <v>11895673.719999999</v>
      </c>
      <c r="F376" s="41"/>
      <c r="G376" s="67"/>
      <c r="H376" s="28"/>
      <c r="I376" s="34"/>
      <c r="J376" s="28"/>
      <c r="K376" s="28"/>
      <c r="L376" s="28"/>
    </row>
    <row r="377" spans="1:12" ht="13.8" thickTop="1" x14ac:dyDescent="0.25">
      <c r="A377" s="47"/>
      <c r="B377" s="23"/>
      <c r="C377" s="17"/>
      <c r="D377" s="28"/>
      <c r="E377" s="20"/>
      <c r="F377" s="41"/>
      <c r="G377" s="21"/>
      <c r="H377" s="28"/>
      <c r="I377" s="34"/>
      <c r="J377" s="28"/>
      <c r="K377" s="28"/>
      <c r="L377" s="28"/>
    </row>
    <row r="378" spans="1:12" x14ac:dyDescent="0.25">
      <c r="A378" s="47"/>
      <c r="B378" s="23"/>
      <c r="C378" s="17"/>
      <c r="D378" s="28"/>
      <c r="E378" s="20"/>
      <c r="F378" s="41"/>
      <c r="G378" s="21"/>
      <c r="H378" s="28"/>
      <c r="I378" s="34"/>
      <c r="J378" s="28"/>
      <c r="K378" s="28"/>
      <c r="L378" s="28"/>
    </row>
    <row r="379" spans="1:12" x14ac:dyDescent="0.25">
      <c r="A379" s="47"/>
      <c r="B379" s="36"/>
      <c r="C379" s="17"/>
      <c r="D379"/>
      <c r="E379" s="20"/>
      <c r="F379" s="41"/>
      <c r="G379" s="21"/>
      <c r="H379" s="28"/>
      <c r="I379" s="34"/>
      <c r="J379" s="28"/>
      <c r="K379" s="28"/>
      <c r="L379" s="28"/>
    </row>
    <row r="380" spans="1:12" x14ac:dyDescent="0.25">
      <c r="A380" s="47"/>
      <c r="B380" s="36"/>
      <c r="C380" s="17"/>
      <c r="D380"/>
      <c r="E380" s="52"/>
      <c r="F380" s="41"/>
      <c r="G380" s="21"/>
      <c r="H380" s="28"/>
      <c r="I380" s="34"/>
      <c r="J380" s="28"/>
      <c r="K380" s="28"/>
      <c r="L380" s="28"/>
    </row>
    <row r="381" spans="1:12" x14ac:dyDescent="0.25">
      <c r="A381" s="47"/>
      <c r="B381" s="23"/>
      <c r="C381" s="17"/>
      <c r="D381" s="28"/>
      <c r="E381" s="20"/>
      <c r="F381" s="41"/>
      <c r="G381" s="21"/>
      <c r="H381" s="28"/>
      <c r="I381" s="34"/>
      <c r="J381" s="28"/>
      <c r="K381" s="28"/>
      <c r="L381" s="28"/>
    </row>
    <row r="382" spans="1:12" x14ac:dyDescent="0.25">
      <c r="A382" s="47"/>
      <c r="B382" s="23"/>
      <c r="C382" s="17"/>
      <c r="D382" s="28"/>
      <c r="E382" s="20"/>
      <c r="F382" s="41"/>
      <c r="G382" s="21"/>
      <c r="H382" s="28"/>
      <c r="I382" s="34"/>
      <c r="J382" s="28"/>
      <c r="K382" s="28"/>
      <c r="L382" s="28"/>
    </row>
    <row r="383" spans="1:12" x14ac:dyDescent="0.25">
      <c r="A383" s="47"/>
      <c r="B383" s="36"/>
      <c r="C383" s="17"/>
      <c r="D383"/>
      <c r="E383" s="20"/>
      <c r="F383" s="41"/>
      <c r="G383" s="21"/>
      <c r="H383" s="28"/>
      <c r="I383" s="34"/>
      <c r="J383" s="28"/>
      <c r="K383" s="28"/>
      <c r="L383" s="28"/>
    </row>
    <row r="384" spans="1:12" x14ac:dyDescent="0.25">
      <c r="A384" s="47"/>
      <c r="B384" s="23"/>
      <c r="C384" s="17"/>
      <c r="D384" s="28"/>
      <c r="E384" s="20"/>
      <c r="F384" s="41"/>
      <c r="G384" s="21"/>
      <c r="H384" s="28"/>
      <c r="I384" s="34"/>
      <c r="J384" s="28"/>
      <c r="K384" s="28"/>
      <c r="L384" s="28"/>
    </row>
    <row r="385" spans="1:12" x14ac:dyDescent="0.25">
      <c r="A385" s="15"/>
      <c r="B385" s="36"/>
      <c r="C385" s="17"/>
      <c r="D385"/>
      <c r="E385" s="20"/>
      <c r="F385" s="41"/>
      <c r="G385" s="21"/>
      <c r="H385" s="60"/>
      <c r="I385" s="34"/>
      <c r="J385" s="28"/>
      <c r="K385" s="28"/>
      <c r="L385" s="28"/>
    </row>
    <row r="386" spans="1:12" x14ac:dyDescent="0.25">
      <c r="A386" s="15"/>
      <c r="B386" s="36"/>
      <c r="C386" s="17"/>
      <c r="D386"/>
      <c r="E386" s="20"/>
      <c r="F386" s="41"/>
      <c r="G386" s="21"/>
      <c r="H386" s="28"/>
      <c r="I386" s="34"/>
      <c r="J386" s="28"/>
      <c r="K386" s="28"/>
      <c r="L386" s="28"/>
    </row>
    <row r="387" spans="1:12" x14ac:dyDescent="0.25">
      <c r="A387" s="15"/>
      <c r="B387" s="36"/>
      <c r="C387" s="17"/>
      <c r="D387"/>
      <c r="E387" s="20"/>
      <c r="F387" s="41"/>
      <c r="G387" s="21"/>
      <c r="H387" s="60"/>
      <c r="I387" s="34"/>
      <c r="J387" s="28"/>
      <c r="K387" s="28"/>
      <c r="L387" s="28"/>
    </row>
    <row r="388" spans="1:12" x14ac:dyDescent="0.25">
      <c r="A388" s="15"/>
      <c r="B388" s="36"/>
      <c r="C388" s="17"/>
      <c r="D388"/>
      <c r="E388" s="20"/>
      <c r="F388" s="41"/>
      <c r="G388" s="21"/>
      <c r="H388" s="28"/>
      <c r="I388" s="34"/>
      <c r="J388" s="28"/>
      <c r="K388" s="28"/>
      <c r="L388" s="28"/>
    </row>
    <row r="389" spans="1:12" x14ac:dyDescent="0.25">
      <c r="A389" s="15"/>
      <c r="B389" s="36"/>
      <c r="C389" s="17"/>
      <c r="D389"/>
      <c r="E389" s="20"/>
      <c r="F389" s="41"/>
      <c r="G389" s="21"/>
      <c r="H389" s="28"/>
      <c r="I389" s="34"/>
      <c r="J389" s="28"/>
      <c r="K389" s="28"/>
      <c r="L389" s="28"/>
    </row>
    <row r="390" spans="1:12" x14ac:dyDescent="0.25">
      <c r="A390" s="15"/>
      <c r="B390" s="36"/>
      <c r="C390" s="17"/>
      <c r="D390"/>
      <c r="E390" s="52"/>
      <c r="F390" s="41"/>
      <c r="G390" s="21"/>
      <c r="H390" s="28"/>
      <c r="I390" s="34"/>
      <c r="J390" s="28"/>
      <c r="K390" s="28"/>
      <c r="L390" s="28"/>
    </row>
    <row r="391" spans="1:12" x14ac:dyDescent="0.25">
      <c r="A391" s="15"/>
      <c r="B391" s="17"/>
      <c r="C391" s="17"/>
      <c r="D391" s="28"/>
      <c r="E391" s="20"/>
      <c r="F391" s="41"/>
      <c r="G391" s="32"/>
      <c r="H391" s="28"/>
      <c r="I391" s="34"/>
      <c r="J391" s="28"/>
      <c r="K391" s="28"/>
      <c r="L391" s="28"/>
    </row>
    <row r="392" spans="1:12" x14ac:dyDescent="0.25">
      <c r="A392" s="15"/>
      <c r="B392" s="17"/>
      <c r="C392" s="17"/>
      <c r="D392" s="28"/>
      <c r="E392" s="53"/>
      <c r="F392" s="28"/>
      <c r="G392" s="32"/>
      <c r="H392" s="28"/>
      <c r="I392" s="34"/>
      <c r="J392" s="28"/>
      <c r="K392" s="28"/>
      <c r="L392" s="28"/>
    </row>
    <row r="393" spans="1:12" x14ac:dyDescent="0.25">
      <c r="A393" s="15"/>
      <c r="B393" s="36"/>
      <c r="C393" s="17"/>
      <c r="D393"/>
      <c r="E393" s="53"/>
      <c r="F393" s="28"/>
      <c r="G393" s="21"/>
      <c r="H393" s="28"/>
      <c r="I393" s="34"/>
      <c r="J393" s="28"/>
      <c r="K393" s="28"/>
      <c r="L393" s="28"/>
    </row>
    <row r="394" spans="1:12" x14ac:dyDescent="0.25">
      <c r="A394" s="15"/>
      <c r="B394" s="36"/>
      <c r="C394" s="17"/>
      <c r="D394"/>
      <c r="E394" s="52"/>
      <c r="F394" s="28"/>
      <c r="G394" s="21"/>
      <c r="H394" s="28"/>
      <c r="I394" s="34"/>
      <c r="J394" s="28"/>
      <c r="K394" s="28"/>
      <c r="L394" s="28"/>
    </row>
    <row r="395" spans="1:12" x14ac:dyDescent="0.25">
      <c r="A395" s="15"/>
      <c r="B395" s="28"/>
      <c r="C395" s="28"/>
      <c r="D395" s="28"/>
      <c r="E395" s="53"/>
      <c r="F395" s="28"/>
      <c r="G395" s="32"/>
      <c r="H395" s="28"/>
      <c r="I395" s="34"/>
      <c r="J395" s="28"/>
      <c r="K395" s="28"/>
      <c r="L395" s="28"/>
    </row>
    <row r="396" spans="1:12" x14ac:dyDescent="0.25">
      <c r="A396" s="15"/>
      <c r="B396" s="28"/>
      <c r="C396" s="28"/>
      <c r="D396" s="28"/>
      <c r="E396" s="51"/>
      <c r="F396" s="28"/>
      <c r="G396" s="32"/>
      <c r="H396" s="28"/>
      <c r="I396" s="34"/>
      <c r="J396" s="28"/>
      <c r="K396" s="28"/>
      <c r="L396" s="28"/>
    </row>
    <row r="397" spans="1:12" x14ac:dyDescent="0.25">
      <c r="A397" s="15"/>
      <c r="B397" s="36"/>
      <c r="C397" s="17"/>
      <c r="D397"/>
      <c r="E397" s="54"/>
      <c r="F397" s="28"/>
      <c r="G397" s="21"/>
      <c r="H397" s="28"/>
      <c r="I397" s="34"/>
      <c r="J397" s="28"/>
      <c r="K397" s="28"/>
      <c r="L397" s="28"/>
    </row>
    <row r="398" spans="1:12" x14ac:dyDescent="0.25">
      <c r="A398" s="15"/>
      <c r="B398" s="28"/>
      <c r="C398" s="28"/>
      <c r="D398" s="28"/>
      <c r="E398" s="54"/>
      <c r="F398" s="28"/>
      <c r="G398" s="28"/>
      <c r="H398" s="28"/>
      <c r="I398" s="34"/>
      <c r="J398" s="28"/>
      <c r="K398" s="28"/>
      <c r="L398" s="28"/>
    </row>
    <row r="399" spans="1:12" x14ac:dyDescent="0.25">
      <c r="A399" s="15"/>
      <c r="B399" s="36"/>
      <c r="C399" s="17"/>
      <c r="D399"/>
      <c r="E399" s="54"/>
      <c r="F399" s="28"/>
      <c r="G399" s="21"/>
      <c r="H399" s="28"/>
      <c r="I399" s="34"/>
      <c r="J399" s="28"/>
      <c r="K399" s="28"/>
      <c r="L399" s="28"/>
    </row>
    <row r="400" spans="1:12" x14ac:dyDescent="0.25">
      <c r="A400" s="15"/>
      <c r="B400" s="28"/>
      <c r="C400" s="28"/>
      <c r="D400" s="28"/>
      <c r="E400" s="54"/>
      <c r="F400" s="28"/>
      <c r="G400" s="28"/>
      <c r="H400" s="28"/>
      <c r="I400" s="34"/>
      <c r="J400" s="28"/>
      <c r="K400" s="28"/>
      <c r="L400" s="28"/>
    </row>
    <row r="401" spans="1:12" x14ac:dyDescent="0.25">
      <c r="A401" s="15"/>
      <c r="B401" s="36"/>
      <c r="C401" s="17"/>
      <c r="D401"/>
      <c r="E401" s="54"/>
      <c r="F401" s="28"/>
      <c r="G401" s="21"/>
      <c r="H401" s="28"/>
      <c r="I401" s="34"/>
      <c r="J401" s="28"/>
      <c r="K401" s="28"/>
      <c r="L401" s="28"/>
    </row>
    <row r="402" spans="1:12" x14ac:dyDescent="0.25">
      <c r="A402" s="32"/>
      <c r="B402" s="36"/>
      <c r="C402" s="17"/>
      <c r="D402"/>
      <c r="E402" s="54"/>
      <c r="F402" s="28"/>
      <c r="G402" s="21"/>
      <c r="H402" s="28"/>
      <c r="I402" s="34"/>
      <c r="J402" s="28"/>
      <c r="K402" s="28"/>
      <c r="L402" s="28"/>
    </row>
    <row r="403" spans="1:12" x14ac:dyDescent="0.25">
      <c r="A403" s="32"/>
      <c r="B403" s="36"/>
      <c r="C403" s="17"/>
      <c r="D403"/>
      <c r="E403" s="52"/>
      <c r="F403" s="28"/>
      <c r="G403" s="21"/>
      <c r="H403" s="28"/>
      <c r="I403" s="34"/>
      <c r="J403" s="28"/>
      <c r="K403" s="28"/>
      <c r="L403" s="28"/>
    </row>
    <row r="404" spans="1:12" x14ac:dyDescent="0.25">
      <c r="A404" s="32"/>
      <c r="B404" s="28"/>
      <c r="C404" s="28"/>
      <c r="D404" s="28"/>
      <c r="E404" s="54"/>
      <c r="F404" s="28"/>
      <c r="G404" s="28"/>
      <c r="H404" s="28"/>
      <c r="I404" s="34"/>
      <c r="J404" s="28"/>
      <c r="K404" s="28"/>
      <c r="L404" s="28"/>
    </row>
    <row r="405" spans="1:12" x14ac:dyDescent="0.25">
      <c r="A405" s="32"/>
      <c r="B405" s="1"/>
      <c r="C405" s="28"/>
      <c r="D405" s="28"/>
      <c r="E405" s="54"/>
      <c r="F405" s="28"/>
      <c r="G405" s="28"/>
      <c r="H405" s="28"/>
      <c r="I405" s="34"/>
      <c r="J405" s="28"/>
      <c r="K405" s="28"/>
      <c r="L405" s="28"/>
    </row>
    <row r="406" spans="1:12" x14ac:dyDescent="0.25">
      <c r="A406" s="32"/>
      <c r="B406" s="36"/>
      <c r="C406" s="17"/>
      <c r="D406"/>
      <c r="E406" s="54"/>
      <c r="F406" s="28"/>
      <c r="G406" s="21"/>
      <c r="H406" s="28"/>
      <c r="I406" s="34"/>
      <c r="J406" s="28"/>
      <c r="K406" s="28"/>
      <c r="L406" s="28"/>
    </row>
    <row r="407" spans="1:12" x14ac:dyDescent="0.25">
      <c r="A407" s="32"/>
      <c r="B407" s="36"/>
      <c r="C407" s="17"/>
      <c r="D407"/>
      <c r="E407" s="54"/>
      <c r="F407" s="28"/>
      <c r="G407" s="21"/>
      <c r="H407" s="28"/>
      <c r="I407" s="34"/>
      <c r="J407" s="28"/>
      <c r="K407" s="28"/>
      <c r="L407" s="28"/>
    </row>
    <row r="408" spans="1:12" x14ac:dyDescent="0.25">
      <c r="A408" s="32"/>
      <c r="B408" s="36"/>
      <c r="C408" s="17"/>
      <c r="D408"/>
      <c r="E408" s="54"/>
      <c r="F408" s="28"/>
      <c r="G408" s="21"/>
      <c r="H408" s="28"/>
      <c r="I408" s="34"/>
      <c r="J408" s="28"/>
      <c r="K408" s="28"/>
      <c r="L408" s="28"/>
    </row>
    <row r="409" spans="1:12" x14ac:dyDescent="0.25">
      <c r="A409" s="32"/>
      <c r="B409" s="36"/>
      <c r="C409" s="17"/>
      <c r="D409"/>
      <c r="E409" s="54"/>
      <c r="F409" s="28"/>
      <c r="G409" s="21"/>
      <c r="H409" s="28"/>
      <c r="I409" s="34"/>
      <c r="J409" s="28"/>
      <c r="K409" s="28"/>
      <c r="L409" s="28"/>
    </row>
    <row r="410" spans="1:12" x14ac:dyDescent="0.25">
      <c r="A410" s="32"/>
      <c r="B410" s="36"/>
      <c r="C410" s="17"/>
      <c r="D410"/>
      <c r="E410" s="54"/>
      <c r="F410" s="28"/>
      <c r="G410" s="21"/>
      <c r="H410" s="28"/>
      <c r="I410" s="34"/>
      <c r="J410" s="28"/>
      <c r="K410" s="28"/>
      <c r="L410" s="28"/>
    </row>
    <row r="411" spans="1:12" x14ac:dyDescent="0.25">
      <c r="A411" s="32"/>
      <c r="B411" s="36"/>
      <c r="C411" s="17"/>
      <c r="D411"/>
      <c r="E411" s="54"/>
      <c r="F411" s="28"/>
      <c r="G411" s="21"/>
      <c r="H411" s="28"/>
      <c r="I411" s="34"/>
      <c r="J411" s="28"/>
      <c r="K411" s="28"/>
      <c r="L411" s="28"/>
    </row>
    <row r="412" spans="1:12" x14ac:dyDescent="0.25">
      <c r="A412" s="32"/>
      <c r="B412" s="36"/>
      <c r="C412" s="17"/>
      <c r="D412"/>
      <c r="E412" s="52"/>
      <c r="F412" s="28"/>
      <c r="G412" s="21"/>
      <c r="H412" s="28"/>
      <c r="I412" s="34"/>
      <c r="J412" s="28"/>
      <c r="K412" s="28"/>
      <c r="L412" s="28"/>
    </row>
    <row r="413" spans="1:12" x14ac:dyDescent="0.25">
      <c r="A413" s="32"/>
      <c r="B413" s="28"/>
      <c r="C413" s="28"/>
      <c r="D413" s="28"/>
      <c r="E413" s="54"/>
      <c r="F413" s="28"/>
      <c r="G413" s="28"/>
      <c r="H413" s="28"/>
      <c r="I413" s="34"/>
      <c r="J413" s="28"/>
      <c r="K413" s="28"/>
      <c r="L413" s="28"/>
    </row>
    <row r="414" spans="1:12" x14ac:dyDescent="0.25">
      <c r="A414" s="32"/>
      <c r="B414" s="28"/>
      <c r="C414" s="28"/>
      <c r="D414" s="28"/>
      <c r="E414" s="54"/>
      <c r="F414" s="28"/>
      <c r="G414" s="28"/>
      <c r="H414" s="28"/>
      <c r="I414" s="34"/>
      <c r="J414" s="28"/>
      <c r="K414" s="28"/>
      <c r="L414" s="28"/>
    </row>
    <row r="415" spans="1:12" x14ac:dyDescent="0.25">
      <c r="A415" s="32"/>
      <c r="B415" s="36"/>
      <c r="C415" s="17"/>
      <c r="D415" s="38"/>
      <c r="E415" s="54"/>
      <c r="F415" s="28"/>
      <c r="G415" s="21"/>
      <c r="H415" s="28"/>
      <c r="I415" s="34"/>
      <c r="J415" s="28"/>
      <c r="K415" s="28"/>
      <c r="L415" s="28"/>
    </row>
    <row r="416" spans="1:12" x14ac:dyDescent="0.25">
      <c r="A416" s="1"/>
      <c r="B416" s="36"/>
      <c r="C416" s="17"/>
      <c r="D416" s="38"/>
      <c r="E416" s="52"/>
      <c r="F416" s="28"/>
      <c r="G416" s="21"/>
      <c r="H416" s="28"/>
      <c r="I416" s="34"/>
      <c r="J416" s="28"/>
      <c r="K416" s="28"/>
      <c r="L416" s="28"/>
    </row>
    <row r="417" spans="1:12" x14ac:dyDescent="0.25">
      <c r="A417" s="32"/>
      <c r="B417" s="28"/>
      <c r="C417" s="28"/>
      <c r="D417" s="28"/>
      <c r="E417" s="54"/>
      <c r="F417" s="28"/>
      <c r="G417" s="28"/>
      <c r="H417" s="28"/>
      <c r="I417" s="34"/>
      <c r="J417" s="28"/>
      <c r="K417" s="28"/>
      <c r="L417" s="28"/>
    </row>
    <row r="418" spans="1:12" x14ac:dyDescent="0.25">
      <c r="A418" s="32"/>
      <c r="B418" s="28"/>
      <c r="C418" s="28"/>
      <c r="D418" s="28"/>
      <c r="E418" s="54"/>
      <c r="F418" s="28"/>
      <c r="G418" s="28"/>
      <c r="H418" s="28"/>
      <c r="I418" s="34"/>
      <c r="J418" s="28"/>
      <c r="K418" s="28"/>
      <c r="L418" s="28"/>
    </row>
    <row r="419" spans="1:12" x14ac:dyDescent="0.25">
      <c r="A419" s="32"/>
      <c r="B419" s="36"/>
      <c r="C419" s="17"/>
      <c r="D419"/>
      <c r="E419" s="54"/>
      <c r="F419" s="28"/>
      <c r="G419" s="21"/>
      <c r="H419" s="28"/>
      <c r="I419" s="34"/>
      <c r="J419" s="28"/>
      <c r="K419" s="28"/>
      <c r="L419" s="28"/>
    </row>
    <row r="420" spans="1:12" x14ac:dyDescent="0.25">
      <c r="A420" s="32"/>
      <c r="B420" s="28"/>
      <c r="C420" s="28"/>
      <c r="D420" s="28"/>
      <c r="E420" s="54"/>
      <c r="F420" s="28"/>
      <c r="G420" s="28"/>
      <c r="H420" s="28"/>
      <c r="I420" s="34"/>
      <c r="J420" s="28"/>
      <c r="K420" s="28"/>
      <c r="L420" s="28"/>
    </row>
    <row r="421" spans="1:12" x14ac:dyDescent="0.25">
      <c r="A421" s="32"/>
      <c r="B421" s="36"/>
      <c r="C421" s="17"/>
      <c r="D421"/>
      <c r="E421" s="54"/>
      <c r="F421" s="28"/>
      <c r="G421" s="21"/>
      <c r="H421" s="28"/>
      <c r="I421" s="34"/>
      <c r="J421" s="28"/>
      <c r="K421" s="28"/>
      <c r="L421" s="28"/>
    </row>
    <row r="422" spans="1:12" x14ac:dyDescent="0.25">
      <c r="A422" s="32"/>
      <c r="B422" s="36"/>
      <c r="C422" s="17"/>
      <c r="D422"/>
      <c r="E422" s="54"/>
      <c r="F422" s="28"/>
      <c r="G422" s="21"/>
      <c r="H422" s="28"/>
      <c r="I422" s="34"/>
      <c r="J422" s="28"/>
      <c r="K422" s="28"/>
      <c r="L422" s="28"/>
    </row>
    <row r="423" spans="1:12" x14ac:dyDescent="0.25">
      <c r="A423" s="32"/>
      <c r="B423" s="36"/>
      <c r="C423" s="17"/>
      <c r="D423"/>
      <c r="E423" s="54"/>
      <c r="F423" s="28"/>
      <c r="G423" s="21"/>
      <c r="H423" s="28"/>
      <c r="I423" s="34"/>
      <c r="J423" s="28"/>
      <c r="K423" s="28"/>
      <c r="L423" s="28"/>
    </row>
    <row r="424" spans="1:12" x14ac:dyDescent="0.25">
      <c r="A424" s="32"/>
      <c r="B424" s="36"/>
      <c r="C424" s="17"/>
      <c r="D424"/>
      <c r="E424" s="54"/>
      <c r="F424" s="28"/>
      <c r="G424" s="21"/>
      <c r="H424" s="28"/>
      <c r="I424" s="34"/>
      <c r="J424" s="28"/>
      <c r="K424" s="28"/>
      <c r="L424" s="28"/>
    </row>
    <row r="425" spans="1:12" x14ac:dyDescent="0.25">
      <c r="A425" s="32"/>
      <c r="B425" s="36"/>
      <c r="C425" s="17"/>
      <c r="D425"/>
      <c r="E425" s="54"/>
      <c r="F425" s="28"/>
      <c r="G425" s="21"/>
      <c r="H425" s="28"/>
      <c r="I425" s="34"/>
      <c r="J425" s="28"/>
      <c r="K425" s="28"/>
      <c r="L425" s="28"/>
    </row>
    <row r="426" spans="1:12" x14ac:dyDescent="0.25">
      <c r="A426" s="32"/>
      <c r="B426" s="36"/>
      <c r="C426" s="17"/>
      <c r="D426"/>
      <c r="E426" s="52"/>
      <c r="F426" s="28"/>
      <c r="G426" s="21"/>
      <c r="H426" s="28"/>
      <c r="I426" s="34"/>
      <c r="J426" s="28"/>
      <c r="K426" s="28"/>
      <c r="L426" s="28"/>
    </row>
    <row r="427" spans="1:12" x14ac:dyDescent="0.25">
      <c r="A427" s="32"/>
      <c r="B427" s="28"/>
      <c r="C427" s="28"/>
      <c r="D427" s="28"/>
      <c r="E427" s="54"/>
      <c r="F427" s="28"/>
      <c r="G427" s="28"/>
      <c r="H427" s="28"/>
      <c r="I427" s="34"/>
      <c r="J427" s="28"/>
      <c r="K427" s="28"/>
      <c r="L427" s="28"/>
    </row>
    <row r="428" spans="1:12" x14ac:dyDescent="0.25">
      <c r="A428" s="32"/>
      <c r="B428" s="28"/>
      <c r="C428" s="28"/>
      <c r="D428" s="28"/>
      <c r="E428" s="54"/>
      <c r="F428" s="28"/>
      <c r="G428" s="28"/>
      <c r="H428" s="28"/>
      <c r="I428" s="34"/>
      <c r="J428" s="28"/>
      <c r="K428" s="28"/>
      <c r="L428" s="28"/>
    </row>
    <row r="429" spans="1:12" x14ac:dyDescent="0.25">
      <c r="A429" s="32"/>
      <c r="B429" s="36"/>
      <c r="C429" s="17"/>
      <c r="D429"/>
      <c r="E429" s="54"/>
      <c r="F429" s="28"/>
      <c r="G429" s="21"/>
      <c r="H429" s="28"/>
      <c r="I429" s="34"/>
      <c r="J429" s="28"/>
      <c r="K429" s="28"/>
      <c r="L429" s="28"/>
    </row>
    <row r="430" spans="1:12" x14ac:dyDescent="0.25">
      <c r="A430" s="32"/>
      <c r="B430" s="36"/>
      <c r="C430" s="17"/>
      <c r="D430"/>
      <c r="E430" s="54"/>
      <c r="F430" s="28"/>
      <c r="G430" s="21"/>
      <c r="H430" s="28"/>
      <c r="I430" s="34"/>
      <c r="J430" s="28"/>
      <c r="K430" s="28"/>
      <c r="L430" s="28"/>
    </row>
    <row r="431" spans="1:12" x14ac:dyDescent="0.25">
      <c r="A431" s="28"/>
      <c r="B431" s="36"/>
      <c r="C431" s="17"/>
      <c r="D431"/>
      <c r="E431" s="54"/>
      <c r="F431" s="28"/>
      <c r="G431" s="21"/>
      <c r="H431" s="28"/>
      <c r="I431" s="34"/>
      <c r="J431" s="28"/>
      <c r="K431" s="28"/>
      <c r="L431" s="28"/>
    </row>
    <row r="432" spans="1:12" x14ac:dyDescent="0.25">
      <c r="A432" s="32"/>
      <c r="B432" s="36"/>
      <c r="C432" s="17"/>
      <c r="D432"/>
      <c r="E432" s="54"/>
      <c r="F432" s="28"/>
      <c r="G432" s="21"/>
      <c r="H432" s="39"/>
      <c r="I432" s="34"/>
      <c r="J432" s="28"/>
      <c r="K432" s="28"/>
      <c r="L432" s="28"/>
    </row>
    <row r="433" spans="1:12" x14ac:dyDescent="0.25">
      <c r="A433" s="28"/>
      <c r="B433" s="36"/>
      <c r="C433" s="17"/>
      <c r="D433"/>
      <c r="E433" s="54"/>
      <c r="F433" s="28"/>
      <c r="G433" s="21"/>
      <c r="H433" s="39"/>
      <c r="I433" s="34"/>
      <c r="J433" s="28"/>
      <c r="K433" s="28"/>
      <c r="L433" s="28"/>
    </row>
    <row r="434" spans="1:12" x14ac:dyDescent="0.25">
      <c r="A434" s="28"/>
      <c r="B434" s="36"/>
      <c r="C434" s="17"/>
      <c r="D434"/>
      <c r="E434" s="52"/>
      <c r="F434" s="28"/>
      <c r="G434" s="21"/>
      <c r="H434" s="39"/>
      <c r="I434" s="34"/>
      <c r="J434" s="28"/>
      <c r="K434" s="28"/>
      <c r="L434" s="28"/>
    </row>
    <row r="435" spans="1:12" x14ac:dyDescent="0.25">
      <c r="A435" s="28"/>
      <c r="B435" s="28"/>
      <c r="C435" s="28"/>
      <c r="D435" s="28"/>
      <c r="E435" s="54"/>
      <c r="F435" s="28"/>
      <c r="G435" s="28"/>
      <c r="H435" s="39"/>
      <c r="I435" s="34"/>
      <c r="J435" s="28"/>
      <c r="K435" s="28"/>
      <c r="L435" s="28"/>
    </row>
    <row r="436" spans="1:12" x14ac:dyDescent="0.25">
      <c r="A436" s="28"/>
      <c r="B436" s="1"/>
      <c r="E436" s="55"/>
      <c r="H436" s="39"/>
      <c r="I436" s="34"/>
      <c r="J436" s="28"/>
      <c r="K436" s="28"/>
      <c r="L436" s="28"/>
    </row>
    <row r="437" spans="1:12" x14ac:dyDescent="0.25">
      <c r="A437" s="28"/>
      <c r="B437" s="36"/>
      <c r="C437" s="17"/>
      <c r="D437"/>
      <c r="E437" s="55"/>
      <c r="G437" s="21"/>
      <c r="H437" s="39"/>
      <c r="I437" s="34"/>
      <c r="J437" s="28"/>
      <c r="K437" s="28"/>
      <c r="L437" s="28"/>
    </row>
    <row r="438" spans="1:12" x14ac:dyDescent="0.25">
      <c r="A438" s="28"/>
      <c r="B438" s="36"/>
      <c r="C438" s="17"/>
      <c r="D438"/>
      <c r="E438" s="55"/>
      <c r="G438" s="21"/>
      <c r="H438" s="28"/>
      <c r="I438" s="34"/>
      <c r="J438" s="28"/>
      <c r="K438" s="28"/>
      <c r="L438" s="28"/>
    </row>
    <row r="439" spans="1:12" x14ac:dyDescent="0.25">
      <c r="A439" s="28"/>
      <c r="B439" s="36"/>
      <c r="C439" s="17"/>
      <c r="D439"/>
      <c r="E439" s="55"/>
      <c r="G439" s="21"/>
      <c r="H439" s="28"/>
      <c r="I439" s="34"/>
      <c r="J439" s="28"/>
      <c r="K439" s="28"/>
      <c r="L439" s="28"/>
    </row>
    <row r="440" spans="1:12" x14ac:dyDescent="0.25">
      <c r="A440" s="32"/>
      <c r="B440" s="36"/>
      <c r="C440" s="17"/>
      <c r="D440"/>
      <c r="E440" s="55"/>
      <c r="G440" s="21"/>
      <c r="H440" s="28"/>
      <c r="I440" s="34"/>
      <c r="J440" s="28"/>
      <c r="K440" s="28"/>
      <c r="L440" s="28"/>
    </row>
    <row r="441" spans="1:12" x14ac:dyDescent="0.25">
      <c r="A441" s="28"/>
      <c r="B441" s="36"/>
      <c r="C441" s="17"/>
      <c r="D441"/>
      <c r="E441" s="55"/>
      <c r="G441" s="21"/>
      <c r="H441" s="28"/>
      <c r="I441" s="34"/>
      <c r="J441" s="28"/>
      <c r="K441" s="28"/>
      <c r="L441" s="28"/>
    </row>
    <row r="442" spans="1:12" x14ac:dyDescent="0.25">
      <c r="A442" s="28"/>
      <c r="B442" s="36"/>
      <c r="C442" s="17"/>
      <c r="D442"/>
      <c r="E442" s="55"/>
      <c r="G442" s="21"/>
      <c r="H442" s="28"/>
      <c r="I442" s="34"/>
      <c r="J442" s="28"/>
      <c r="K442" s="28"/>
      <c r="L442" s="28"/>
    </row>
    <row r="443" spans="1:12" x14ac:dyDescent="0.25">
      <c r="A443" s="28"/>
      <c r="B443" s="36"/>
      <c r="C443" s="17"/>
      <c r="D443"/>
      <c r="E443" s="55"/>
      <c r="G443" s="21"/>
      <c r="H443" s="28"/>
      <c r="I443" s="34"/>
      <c r="J443" s="28"/>
      <c r="K443" s="28"/>
      <c r="L443" s="28"/>
    </row>
    <row r="444" spans="1:12" x14ac:dyDescent="0.25">
      <c r="A444" s="28"/>
      <c r="B444" s="36"/>
      <c r="C444" s="17"/>
      <c r="D444"/>
      <c r="E444" s="52"/>
      <c r="G444" s="21"/>
      <c r="H444" s="28"/>
      <c r="I444" s="34"/>
      <c r="J444" s="28"/>
      <c r="K444" s="28"/>
      <c r="L444" s="28"/>
    </row>
    <row r="445" spans="1:12" x14ac:dyDescent="0.25">
      <c r="A445" s="28"/>
      <c r="B445" s="1"/>
      <c r="D445" s="28"/>
      <c r="E445" s="55"/>
      <c r="G445" s="44"/>
      <c r="H445" s="28"/>
      <c r="I445" s="34"/>
      <c r="J445" s="28"/>
      <c r="K445" s="28"/>
      <c r="L445" s="28"/>
    </row>
    <row r="446" spans="1:12" x14ac:dyDescent="0.25">
      <c r="A446" s="28"/>
      <c r="B446" s="1"/>
      <c r="E446" s="55"/>
      <c r="H446" s="28"/>
      <c r="I446" s="34"/>
      <c r="J446" s="28"/>
      <c r="K446" s="28"/>
      <c r="L446" s="28"/>
    </row>
    <row r="447" spans="1:12" x14ac:dyDescent="0.25">
      <c r="A447" s="1"/>
      <c r="B447" s="36"/>
      <c r="C447" s="17"/>
      <c r="D447"/>
      <c r="E447" s="55"/>
      <c r="G447" s="21"/>
      <c r="H447" s="28"/>
      <c r="I447" s="44"/>
    </row>
    <row r="448" spans="1:12" x14ac:dyDescent="0.25">
      <c r="B448" s="36"/>
      <c r="C448" s="17"/>
      <c r="D448"/>
      <c r="E448" s="55"/>
      <c r="G448" s="21"/>
      <c r="I448" s="44"/>
    </row>
    <row r="449" spans="1:9" x14ac:dyDescent="0.25">
      <c r="B449" s="36"/>
      <c r="C449" s="17"/>
      <c r="D449"/>
      <c r="E449" s="55"/>
      <c r="G449" s="21"/>
      <c r="H449" s="45"/>
      <c r="I449" s="44"/>
    </row>
    <row r="450" spans="1:9" x14ac:dyDescent="0.25">
      <c r="A450" s="1"/>
      <c r="B450" s="36"/>
      <c r="C450" s="17"/>
      <c r="D450"/>
      <c r="E450" s="55"/>
      <c r="G450" s="21"/>
      <c r="I450" s="44"/>
    </row>
    <row r="451" spans="1:9" x14ac:dyDescent="0.25">
      <c r="A451" s="1"/>
      <c r="B451" s="36"/>
      <c r="C451" s="17"/>
      <c r="D451"/>
      <c r="G451" s="21"/>
      <c r="I451" s="44"/>
    </row>
    <row r="452" spans="1:9" x14ac:dyDescent="0.25">
      <c r="A452" s="1"/>
      <c r="B452" s="36"/>
      <c r="C452" s="17"/>
      <c r="D452"/>
      <c r="G452" s="21"/>
      <c r="I452" s="44"/>
    </row>
    <row r="453" spans="1:9" x14ac:dyDescent="0.25">
      <c r="A453" s="1"/>
      <c r="B453" s="36"/>
      <c r="C453" s="17"/>
      <c r="D453"/>
      <c r="G453" s="21"/>
      <c r="I453" s="44"/>
    </row>
    <row r="454" spans="1:9" x14ac:dyDescent="0.25">
      <c r="A454" s="1"/>
      <c r="B454" s="36"/>
      <c r="C454" s="17"/>
      <c r="D454"/>
      <c r="E454" s="40"/>
      <c r="G454" s="21"/>
      <c r="I454" s="44"/>
    </row>
    <row r="455" spans="1:9" x14ac:dyDescent="0.25">
      <c r="A455" s="1"/>
      <c r="B455" s="1"/>
      <c r="D455" s="28"/>
      <c r="G455" s="44"/>
      <c r="I455" s="44"/>
    </row>
    <row r="456" spans="1:9" x14ac:dyDescent="0.25">
      <c r="A456" s="1"/>
      <c r="B456" s="1"/>
      <c r="I456" s="44"/>
    </row>
    <row r="457" spans="1:9" x14ac:dyDescent="0.25">
      <c r="A457" s="1"/>
      <c r="B457" s="36"/>
      <c r="C457" s="17"/>
      <c r="D457"/>
      <c r="G457" s="21"/>
      <c r="I457" s="44"/>
    </row>
    <row r="458" spans="1:9" x14ac:dyDescent="0.25">
      <c r="B458" s="36"/>
      <c r="C458" s="17"/>
      <c r="D458"/>
      <c r="E458" s="40"/>
      <c r="G458" s="21"/>
      <c r="I458" s="44"/>
    </row>
    <row r="459" spans="1:9" x14ac:dyDescent="0.25">
      <c r="B459" s="1"/>
      <c r="D459" s="28"/>
      <c r="I459" s="44"/>
    </row>
    <row r="460" spans="1:9" x14ac:dyDescent="0.25">
      <c r="A460" s="1"/>
      <c r="B460" s="1"/>
      <c r="I460" s="44"/>
    </row>
    <row r="461" spans="1:9" x14ac:dyDescent="0.25">
      <c r="A461" s="1"/>
      <c r="B461" s="36"/>
      <c r="C461" s="17"/>
      <c r="D461"/>
      <c r="G461" s="21"/>
      <c r="I461" s="44"/>
    </row>
    <row r="462" spans="1:9" x14ac:dyDescent="0.25">
      <c r="A462" s="1"/>
      <c r="B462" s="1"/>
      <c r="I462" s="44"/>
    </row>
    <row r="463" spans="1:9" x14ac:dyDescent="0.25">
      <c r="A463" s="1"/>
      <c r="B463" s="36"/>
      <c r="C463" s="17"/>
      <c r="D463"/>
      <c r="G463" s="21"/>
      <c r="I463" s="44"/>
    </row>
    <row r="464" spans="1:9" x14ac:dyDescent="0.25">
      <c r="A464" s="1"/>
      <c r="B464" s="36"/>
      <c r="C464" s="17"/>
      <c r="D464"/>
      <c r="G464" s="21"/>
      <c r="I464" s="44"/>
    </row>
    <row r="465" spans="1:9" x14ac:dyDescent="0.25">
      <c r="A465" s="1"/>
      <c r="B465" s="36"/>
      <c r="C465" s="17"/>
      <c r="D465"/>
      <c r="G465" s="21"/>
      <c r="I465" s="44"/>
    </row>
    <row r="466" spans="1:9" x14ac:dyDescent="0.25">
      <c r="A466" s="1"/>
      <c r="B466" s="36"/>
      <c r="C466" s="17"/>
      <c r="D466"/>
      <c r="G466" s="21"/>
      <c r="I466" s="44"/>
    </row>
    <row r="467" spans="1:9" x14ac:dyDescent="0.25">
      <c r="A467" s="1"/>
      <c r="B467" s="36"/>
      <c r="C467" s="17"/>
      <c r="D467"/>
      <c r="G467" s="21"/>
      <c r="I467" s="44"/>
    </row>
    <row r="468" spans="1:9" x14ac:dyDescent="0.25">
      <c r="B468" s="36"/>
      <c r="C468" s="17"/>
      <c r="D468"/>
      <c r="G468" s="21"/>
      <c r="I468" s="44"/>
    </row>
    <row r="469" spans="1:9" x14ac:dyDescent="0.25">
      <c r="A469" s="1"/>
      <c r="B469" s="36"/>
      <c r="C469" s="17"/>
      <c r="D469"/>
      <c r="E469" s="40"/>
      <c r="G469" s="21"/>
      <c r="I469" s="44"/>
    </row>
    <row r="470" spans="1:9" x14ac:dyDescent="0.25">
      <c r="A470" s="1"/>
      <c r="B470" s="1"/>
      <c r="D470" s="28"/>
      <c r="I470" s="44"/>
    </row>
    <row r="471" spans="1:9" x14ac:dyDescent="0.25">
      <c r="A471" s="1"/>
      <c r="B471" s="1"/>
      <c r="I471" s="44"/>
    </row>
    <row r="472" spans="1:9" x14ac:dyDescent="0.25">
      <c r="B472" s="36"/>
      <c r="C472" s="37"/>
      <c r="D472"/>
      <c r="G472" s="21"/>
      <c r="I472" s="44"/>
    </row>
    <row r="473" spans="1:9" x14ac:dyDescent="0.25">
      <c r="A473" s="1"/>
      <c r="B473" s="36"/>
      <c r="C473" s="37"/>
      <c r="D473"/>
      <c r="G473" s="21"/>
      <c r="I473" s="44"/>
    </row>
    <row r="474" spans="1:9" x14ac:dyDescent="0.25">
      <c r="B474" s="36"/>
      <c r="C474" s="37"/>
      <c r="D474"/>
      <c r="G474" s="21"/>
      <c r="I474" s="44"/>
    </row>
    <row r="475" spans="1:9" x14ac:dyDescent="0.25">
      <c r="A475" s="1"/>
      <c r="B475" s="36"/>
      <c r="C475" s="37"/>
      <c r="D475"/>
      <c r="G475" s="21"/>
      <c r="I475" s="44"/>
    </row>
    <row r="476" spans="1:9" x14ac:dyDescent="0.25">
      <c r="A476" s="1"/>
      <c r="B476" s="36"/>
      <c r="C476" s="37"/>
      <c r="D476"/>
      <c r="G476" s="21"/>
      <c r="I476" s="44"/>
    </row>
    <row r="477" spans="1:9" x14ac:dyDescent="0.25">
      <c r="A477" s="1"/>
      <c r="B477" s="36"/>
      <c r="C477" s="37"/>
      <c r="D477"/>
      <c r="G477" s="21"/>
      <c r="I477" s="44"/>
    </row>
    <row r="478" spans="1:9" x14ac:dyDescent="0.25">
      <c r="A478" s="1"/>
      <c r="B478" s="36"/>
      <c r="C478" s="37"/>
      <c r="D478"/>
      <c r="G478" s="21"/>
      <c r="I478" s="44"/>
    </row>
    <row r="479" spans="1:9" x14ac:dyDescent="0.25">
      <c r="A479" s="1"/>
      <c r="B479" s="36"/>
      <c r="C479" s="37"/>
      <c r="D479"/>
      <c r="G479" s="21"/>
      <c r="I479" s="44"/>
    </row>
    <row r="480" spans="1:9" x14ac:dyDescent="0.25">
      <c r="A480" s="1"/>
      <c r="B480" s="36"/>
      <c r="C480" s="37"/>
      <c r="D480"/>
      <c r="G480" s="21"/>
      <c r="I480" s="44"/>
    </row>
    <row r="481" spans="1:9" x14ac:dyDescent="0.25">
      <c r="A481" s="1"/>
      <c r="B481" s="36"/>
      <c r="C481" s="37"/>
      <c r="D481"/>
      <c r="G481" s="21"/>
      <c r="I481" s="44"/>
    </row>
    <row r="482" spans="1:9" x14ac:dyDescent="0.25">
      <c r="A482" s="1"/>
      <c r="B482" s="36"/>
      <c r="C482" s="37"/>
      <c r="D482"/>
      <c r="E482" s="40"/>
      <c r="G482" s="21"/>
      <c r="I482" s="44"/>
    </row>
    <row r="483" spans="1:9" x14ac:dyDescent="0.25">
      <c r="B483" s="36"/>
      <c r="D483" s="28"/>
      <c r="E483" s="34"/>
      <c r="I483" s="44"/>
    </row>
    <row r="484" spans="1:9" x14ac:dyDescent="0.25">
      <c r="A484" s="1"/>
      <c r="B484" s="1"/>
      <c r="I484" s="44"/>
    </row>
    <row r="485" spans="1:9" x14ac:dyDescent="0.25">
      <c r="A485" s="1"/>
      <c r="B485" s="36"/>
      <c r="C485" s="17"/>
      <c r="D485"/>
      <c r="G485" s="21"/>
      <c r="I485" s="44"/>
    </row>
    <row r="486" spans="1:9" x14ac:dyDescent="0.25">
      <c r="A486" s="1"/>
      <c r="B486" s="36"/>
      <c r="C486" s="17"/>
      <c r="D486"/>
      <c r="G486" s="21"/>
      <c r="I486" s="44"/>
    </row>
    <row r="487" spans="1:9" x14ac:dyDescent="0.25">
      <c r="A487" s="1"/>
      <c r="B487" s="36"/>
      <c r="C487" s="17"/>
      <c r="D487"/>
      <c r="G487" s="21"/>
      <c r="I487" s="44"/>
    </row>
    <row r="488" spans="1:9" x14ac:dyDescent="0.25">
      <c r="A488" s="1"/>
      <c r="B488" s="36"/>
      <c r="C488" s="17"/>
      <c r="D488"/>
      <c r="G488" s="21"/>
      <c r="I488" s="44"/>
    </row>
    <row r="489" spans="1:9" x14ac:dyDescent="0.25">
      <c r="A489" s="1"/>
      <c r="B489" s="36"/>
      <c r="C489" s="17"/>
      <c r="D489"/>
      <c r="G489" s="21"/>
      <c r="I489" s="44"/>
    </row>
    <row r="490" spans="1:9" x14ac:dyDescent="0.25">
      <c r="A490" s="1"/>
      <c r="B490" s="36"/>
      <c r="C490" s="17"/>
      <c r="D490"/>
      <c r="E490" s="40"/>
      <c r="G490" s="21"/>
      <c r="I490" s="44"/>
    </row>
    <row r="491" spans="1:9" x14ac:dyDescent="0.25">
      <c r="A491" s="1"/>
      <c r="B491" s="1"/>
      <c r="D491" s="28"/>
      <c r="I491" s="44"/>
    </row>
    <row r="492" spans="1:9" x14ac:dyDescent="0.25">
      <c r="A492" s="1"/>
      <c r="B492" s="1"/>
      <c r="I492" s="44"/>
    </row>
    <row r="493" spans="1:9" x14ac:dyDescent="0.25">
      <c r="A493" s="1"/>
      <c r="B493" s="36"/>
      <c r="C493" s="17"/>
      <c r="D493"/>
      <c r="G493" s="21"/>
      <c r="I493" s="44"/>
    </row>
    <row r="494" spans="1:9" x14ac:dyDescent="0.25">
      <c r="A494" s="1"/>
      <c r="B494" s="1"/>
      <c r="I494" s="44"/>
    </row>
    <row r="495" spans="1:9" x14ac:dyDescent="0.25">
      <c r="A495" s="1"/>
      <c r="B495" s="36"/>
      <c r="C495" s="37"/>
      <c r="D495"/>
      <c r="G495" s="21"/>
      <c r="I495" s="44"/>
    </row>
    <row r="496" spans="1:9" x14ac:dyDescent="0.25">
      <c r="B496" s="36"/>
      <c r="C496" s="37"/>
      <c r="D496"/>
      <c r="G496" s="21"/>
      <c r="I496" s="44"/>
    </row>
    <row r="497" spans="1:9" x14ac:dyDescent="0.25">
      <c r="A497" s="1"/>
      <c r="B497" s="36"/>
      <c r="C497" s="37"/>
      <c r="D497"/>
      <c r="E497" s="40"/>
      <c r="G497" s="21"/>
      <c r="I497" s="44"/>
    </row>
    <row r="498" spans="1:9" x14ac:dyDescent="0.25">
      <c r="A498" s="1"/>
      <c r="B498" s="1"/>
      <c r="D498" s="28"/>
      <c r="I498" s="44"/>
    </row>
    <row r="499" spans="1:9" x14ac:dyDescent="0.25">
      <c r="A499" s="1"/>
      <c r="B499" s="1"/>
      <c r="I499" s="44"/>
    </row>
    <row r="500" spans="1:9" x14ac:dyDescent="0.25">
      <c r="A500" s="1"/>
      <c r="B500" s="36"/>
      <c r="C500" s="37"/>
      <c r="D500"/>
      <c r="G500" s="21"/>
      <c r="I500" s="44"/>
    </row>
    <row r="501" spans="1:9" x14ac:dyDescent="0.25">
      <c r="A501" s="1"/>
      <c r="B501" s="1"/>
      <c r="I501" s="44"/>
    </row>
    <row r="502" spans="1:9" x14ac:dyDescent="0.25">
      <c r="A502" s="1"/>
      <c r="B502" s="36"/>
      <c r="C502" s="37"/>
      <c r="D502"/>
      <c r="G502" s="21"/>
      <c r="I502" s="44"/>
    </row>
    <row r="503" spans="1:9" x14ac:dyDescent="0.25">
      <c r="A503" s="1"/>
      <c r="B503" s="36"/>
      <c r="C503" s="37"/>
      <c r="D503"/>
      <c r="G503" s="21"/>
      <c r="I503" s="44"/>
    </row>
    <row r="504" spans="1:9" x14ac:dyDescent="0.25">
      <c r="A504"/>
      <c r="B504" s="36"/>
      <c r="C504" s="37"/>
      <c r="D504"/>
      <c r="E504" s="40"/>
      <c r="G504" s="21"/>
      <c r="I504" s="44"/>
    </row>
    <row r="505" spans="1:9" x14ac:dyDescent="0.25">
      <c r="A505" s="1"/>
      <c r="B505" s="1"/>
      <c r="D505" s="28"/>
      <c r="I505" s="44"/>
    </row>
    <row r="506" spans="1:9" x14ac:dyDescent="0.25">
      <c r="B506" s="1"/>
      <c r="I506" s="44"/>
    </row>
    <row r="507" spans="1:9" x14ac:dyDescent="0.25">
      <c r="A507" s="1"/>
      <c r="B507" s="36"/>
      <c r="C507" s="37"/>
      <c r="D507"/>
      <c r="G507" s="21"/>
      <c r="I507" s="44"/>
    </row>
    <row r="508" spans="1:9" x14ac:dyDescent="0.25">
      <c r="A508" s="1"/>
      <c r="B508" s="36"/>
      <c r="C508" s="37"/>
      <c r="D508"/>
      <c r="G508" s="21"/>
      <c r="I508" s="44"/>
    </row>
    <row r="509" spans="1:9" x14ac:dyDescent="0.25">
      <c r="A509" s="1"/>
      <c r="B509" s="36"/>
      <c r="C509" s="37"/>
      <c r="D509"/>
      <c r="G509" s="21"/>
      <c r="I509" s="44"/>
    </row>
    <row r="510" spans="1:9" x14ac:dyDescent="0.25">
      <c r="A510" s="1"/>
      <c r="B510" s="36"/>
      <c r="C510" s="37"/>
      <c r="D510"/>
      <c r="G510" s="21"/>
      <c r="I510" s="44"/>
    </row>
    <row r="511" spans="1:9" x14ac:dyDescent="0.25">
      <c r="B511" s="36"/>
      <c r="C511" s="37"/>
      <c r="D511"/>
      <c r="E511" s="40"/>
      <c r="G511" s="21"/>
      <c r="I511" s="44"/>
    </row>
    <row r="512" spans="1:9" x14ac:dyDescent="0.25">
      <c r="A512" s="1"/>
      <c r="D512" s="28"/>
      <c r="I512" s="44"/>
    </row>
    <row r="513" spans="1:9" x14ac:dyDescent="0.25">
      <c r="I513" s="44"/>
    </row>
    <row r="514" spans="1:9" x14ac:dyDescent="0.25">
      <c r="A514" s="1"/>
      <c r="B514" s="36"/>
      <c r="C514" s="37"/>
      <c r="D514"/>
      <c r="G514" s="21"/>
      <c r="I514" s="44"/>
    </row>
    <row r="515" spans="1:9" x14ac:dyDescent="0.25">
      <c r="A515" s="1"/>
      <c r="B515" s="36"/>
      <c r="C515" s="37"/>
      <c r="D515"/>
      <c r="G515" s="21"/>
      <c r="I515" s="44"/>
    </row>
    <row r="516" spans="1:9" x14ac:dyDescent="0.25">
      <c r="A516" s="1"/>
      <c r="B516" s="36"/>
      <c r="C516" s="37"/>
      <c r="D516"/>
      <c r="G516" s="21"/>
      <c r="I516" s="44"/>
    </row>
    <row r="517" spans="1:9" x14ac:dyDescent="0.25">
      <c r="A517" s="1"/>
      <c r="B517" s="36"/>
      <c r="C517" s="37"/>
      <c r="D517"/>
      <c r="G517" s="21"/>
      <c r="I517" s="44"/>
    </row>
    <row r="518" spans="1:9" x14ac:dyDescent="0.25">
      <c r="B518" s="36"/>
      <c r="C518" s="37"/>
      <c r="D518"/>
      <c r="G518" s="21"/>
      <c r="I518" s="44"/>
    </row>
    <row r="519" spans="1:9" x14ac:dyDescent="0.25">
      <c r="B519" s="36"/>
      <c r="C519" s="37"/>
      <c r="D519"/>
      <c r="G519" s="21"/>
      <c r="I519" s="44"/>
    </row>
    <row r="520" spans="1:9" x14ac:dyDescent="0.25">
      <c r="B520" s="36"/>
      <c r="C520" s="37"/>
      <c r="D520"/>
      <c r="G520" s="21"/>
      <c r="I520" s="44"/>
    </row>
    <row r="521" spans="1:9" x14ac:dyDescent="0.25">
      <c r="B521" s="36"/>
      <c r="C521" s="37"/>
      <c r="D521"/>
      <c r="G521" s="21"/>
      <c r="I521" s="44"/>
    </row>
    <row r="522" spans="1:9" x14ac:dyDescent="0.25">
      <c r="B522" s="36"/>
      <c r="C522" s="37"/>
      <c r="D522"/>
      <c r="G522" s="21"/>
      <c r="I522" s="44"/>
    </row>
    <row r="523" spans="1:9" x14ac:dyDescent="0.25">
      <c r="B523" s="36"/>
      <c r="C523" s="37"/>
      <c r="D523"/>
      <c r="G523" s="21"/>
      <c r="I523" s="44"/>
    </row>
    <row r="524" spans="1:9" x14ac:dyDescent="0.25">
      <c r="B524" s="36"/>
      <c r="C524" s="37"/>
      <c r="D524"/>
      <c r="G524" s="21"/>
      <c r="I524" s="44"/>
    </row>
    <row r="525" spans="1:9" x14ac:dyDescent="0.25">
      <c r="B525" s="36"/>
      <c r="C525" s="37"/>
      <c r="D525"/>
      <c r="E525" s="40"/>
      <c r="G525" s="21"/>
      <c r="I525" s="44"/>
    </row>
    <row r="526" spans="1:9" x14ac:dyDescent="0.25">
      <c r="D526" s="28"/>
      <c r="I526" s="44"/>
    </row>
    <row r="527" spans="1:9" x14ac:dyDescent="0.25">
      <c r="I527" s="44"/>
    </row>
    <row r="528" spans="1:9" x14ac:dyDescent="0.25">
      <c r="B528" s="36"/>
      <c r="C528" s="37"/>
      <c r="D528"/>
      <c r="G528" s="21"/>
      <c r="I528" s="44"/>
    </row>
    <row r="529" spans="1:9" x14ac:dyDescent="0.25">
      <c r="I529" s="44"/>
    </row>
    <row r="530" spans="1:9" x14ac:dyDescent="0.25">
      <c r="B530" s="36"/>
      <c r="C530" s="37"/>
      <c r="D530"/>
      <c r="G530" s="21"/>
      <c r="I530" s="44"/>
    </row>
    <row r="531" spans="1:9" x14ac:dyDescent="0.25">
      <c r="B531" s="36"/>
      <c r="C531" s="37"/>
      <c r="D531"/>
      <c r="G531" s="21"/>
      <c r="I531" s="44"/>
    </row>
    <row r="532" spans="1:9" x14ac:dyDescent="0.25">
      <c r="B532" s="36"/>
      <c r="C532" s="37"/>
      <c r="D532"/>
      <c r="G532" s="21"/>
      <c r="I532" s="44"/>
    </row>
    <row r="533" spans="1:9" x14ac:dyDescent="0.25">
      <c r="B533" s="36"/>
      <c r="C533" s="37"/>
      <c r="D533"/>
      <c r="G533" s="21"/>
      <c r="I533" s="44"/>
    </row>
    <row r="534" spans="1:9" x14ac:dyDescent="0.25">
      <c r="B534" s="36"/>
      <c r="C534" s="37"/>
      <c r="D534"/>
      <c r="G534" s="21"/>
      <c r="I534" s="44"/>
    </row>
    <row r="535" spans="1:9" x14ac:dyDescent="0.25">
      <c r="B535" s="36"/>
      <c r="C535" s="37"/>
      <c r="D535"/>
      <c r="G535" s="21"/>
      <c r="I535" s="44"/>
    </row>
    <row r="536" spans="1:9" x14ac:dyDescent="0.25">
      <c r="B536" s="36"/>
      <c r="C536" s="37"/>
      <c r="D536"/>
      <c r="E536" s="40"/>
      <c r="G536" s="21"/>
      <c r="I536" s="44"/>
    </row>
    <row r="537" spans="1:9" x14ac:dyDescent="0.25">
      <c r="D537" s="28"/>
      <c r="I537" s="44"/>
    </row>
    <row r="538" spans="1:9" x14ac:dyDescent="0.25">
      <c r="I538" s="44"/>
    </row>
    <row r="539" spans="1:9" x14ac:dyDescent="0.25">
      <c r="B539" s="36"/>
      <c r="C539" s="37"/>
      <c r="D539"/>
      <c r="E539" s="55"/>
      <c r="G539" s="21"/>
      <c r="I539" s="44"/>
    </row>
    <row r="540" spans="1:9" x14ac:dyDescent="0.25">
      <c r="B540" s="36"/>
      <c r="C540" s="37"/>
      <c r="D540"/>
      <c r="E540" s="52"/>
      <c r="G540" s="21"/>
      <c r="I540" s="44"/>
    </row>
    <row r="541" spans="1:9" x14ac:dyDescent="0.25">
      <c r="A541"/>
      <c r="D541" s="28"/>
      <c r="E541" s="55"/>
      <c r="I541" s="44"/>
    </row>
    <row r="542" spans="1:9" x14ac:dyDescent="0.25">
      <c r="E542" s="55"/>
      <c r="I542" s="44"/>
    </row>
    <row r="543" spans="1:9" x14ac:dyDescent="0.25">
      <c r="D543" s="28"/>
      <c r="E543" s="55"/>
      <c r="I543" s="44"/>
    </row>
    <row r="544" spans="1:9" x14ac:dyDescent="0.25">
      <c r="E544" s="55"/>
      <c r="I544" s="44"/>
    </row>
    <row r="545" spans="1:5" x14ac:dyDescent="0.25">
      <c r="D545" s="2"/>
      <c r="E545" s="68"/>
    </row>
    <row r="546" spans="1:5" x14ac:dyDescent="0.25">
      <c r="E546" s="55"/>
    </row>
    <row r="547" spans="1:5" x14ac:dyDescent="0.25">
      <c r="E547" s="55"/>
    </row>
    <row r="548" spans="1:5" x14ac:dyDescent="0.25">
      <c r="E548" s="55"/>
    </row>
    <row r="550" spans="1:5" x14ac:dyDescent="0.25">
      <c r="A550"/>
    </row>
  </sheetData>
  <mergeCells count="3">
    <mergeCell ref="B1:G1"/>
    <mergeCell ref="B2:G2"/>
    <mergeCell ref="B3:G3"/>
  </mergeCells>
  <phoneticPr fontId="7" type="noConversion"/>
  <pageMargins left="0.75" right="0.75" top="1" bottom="1" header="0.5" footer="0.5"/>
  <pageSetup scale="54" orientation="portrait" r:id="rId1"/>
  <headerFooter alignWithMargins="0"/>
  <rowBreaks count="5" manualBreakCount="5">
    <brk id="75" max="6" man="1"/>
    <brk id="130" max="6" man="1"/>
    <brk id="164" max="6" man="1"/>
    <brk id="411" max="6" man="1"/>
    <brk id="4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3 2019</vt:lpstr>
      <vt:lpstr>'Attachment 3 2019'!Print_Area</vt:lpstr>
      <vt:lpstr>'Attachment 3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Marx, Justin P</dc:creator>
  <cp:lastModifiedBy>Petruska, Alex M</cp:lastModifiedBy>
  <cp:lastPrinted>2020-05-15T15:44:08Z</cp:lastPrinted>
  <dcterms:created xsi:type="dcterms:W3CDTF">2017-04-13T17:14:21Z</dcterms:created>
  <dcterms:modified xsi:type="dcterms:W3CDTF">2020-05-15T15:44:43Z</dcterms:modified>
</cp:coreProperties>
</file>